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chonan.local\共有\05財政課\H29（財政課）\財政係\県等へ報告\財政状況資料集関係（H28決算）\H301016平成２８年度財政状況資料集の再作成及び再提出について\提出データ\"/>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W34" i="9"/>
  <c r="BW35" i="9" s="1"/>
  <c r="BW36" i="9" s="1"/>
  <c r="BW37" i="9" s="1"/>
  <c r="BW38" i="9" s="1"/>
  <c r="BW39" i="9" s="1"/>
  <c r="BW40" i="9" s="1"/>
  <c r="BW41" i="9" s="1"/>
  <c r="BW42" i="9" s="1"/>
  <c r="BW43" i="9" s="1"/>
  <c r="AM34" i="9"/>
  <c r="BE34" i="9" s="1"/>
</calcChain>
</file>

<file path=xl/sharedStrings.xml><?xml version="1.0" encoding="utf-8"?>
<sst xmlns="http://schemas.openxmlformats.org/spreadsheetml/2006/main" count="1096" uniqueCount="564">
  <si>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</si>
  <si>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</si>
  <si>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</si>
  <si>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</si>
  <si>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</si>
  <si>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</si>
  <si>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</si>
  <si>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</si>
  <si>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</si>
  <si>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</si>
  <si>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</si>
  <si>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</si>
  <si>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</si>
  <si>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</si>
  <si>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</si>
  <si>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</si>
  <si>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</si>
  <si>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</si>
  <si>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</si>
  <si>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</si>
  <si>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</si>
  <si>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</si>
  <si>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</si>
  <si>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</si>
  <si>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</si>
  <si>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</si>
  <si>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</si>
  <si>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</si>
  <si>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</si>
  <si>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</si>
  <si>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</si>
  <si>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</si>
  <si>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</si>
  <si>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</si>
  <si>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</si>
  <si>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</si>
  <si>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</si>
  <si>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</si>
  <si>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</si>
  <si>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</si>
  <si>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</si>
  <si>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</si>
  <si>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</si>
  <si>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</si>
  <si>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</si>
  <si>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</si>
  <si>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</si>
  <si>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</si>
  <si>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</si>
  <si>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</si>
  <si>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</si>
  <si>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</si>
  <si>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</si>
  <si>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</si>
  <si>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</si>
  <si>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</si>
  <si>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</si>
  <si>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</si>
  <si>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</si>
  <si>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</si>
  <si>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</si>
  <si>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</si>
  <si>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</si>
  <si>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</si>
  <si>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</si>
  <si>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</si>
  <si>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</si>
  <si>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</si>
  <si>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</si>
  <si>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</si>
  <si>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</si>
  <si>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</si>
  <si>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</si>
  <si>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</si>
  <si>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</si>
  <si>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</si>
  <si>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</si>
  <si>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</si>
  <si>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</si>
  <si>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</si>
  <si>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</si>
  <si>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</si>
  <si>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</si>
  <si>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</si>
  <si>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</si>
  <si>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</si>
  <si>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</si>
  <si>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</si>
  <si>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</si>
  <si>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</si>
  <si>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</si>
  <si>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</si>
  <si>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</si>
  <si>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</si>
  <si>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</si>
  <si>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</si>
  <si>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</si>
  <si>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</si>
  <si>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</si>
  <si>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</si>
  <si>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</si>
  <si>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</si>
  <si>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</si>
  <si>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</si>
  <si>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</si>
  <si>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</si>
  <si>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</si>
  <si>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</si>
  <si>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</si>
  <si>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</si>
  <si>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</si>
  <si>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</si>
  <si>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</si>
  <si>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</si>
  <si>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</si>
  <si>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</si>
  <si>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</si>
  <si>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</si>
  <si>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</si>
  <si>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</si>
  <si>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</si>
  <si>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</si>
  <si>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</si>
  <si>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</si>
  <si>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</si>
  <si>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</si>
  <si>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</si>
  <si>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</si>
  <si>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</si>
  <si>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</si>
  <si>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</si>
  <si>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</si>
  <si>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</si>
  <si>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</si>
  <si>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</si>
  <si>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</si>
  <si>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</si>
  <si>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</si>
  <si>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</si>
  <si>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</si>
  <si>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</si>
  <si>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</si>
  <si>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</si>
  <si>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</si>
  <si>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</si>
  <si>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</si>
  <si>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</si>
  <si>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</si>
  <si>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</si>
  <si>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</si>
  <si>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</si>
  <si>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</si>
  <si>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</si>
  <si>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</si>
  <si>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</si>
  <si>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</si>
  <si>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</si>
  <si>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</si>
  <si>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</si>
  <si>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</si>
  <si>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</si>
  <si>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</si>
  <si>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</si>
  <si>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</si>
  <si>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</si>
  <si>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</si>
  <si>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</si>
  <si>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</si>
  <si>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</si>
  <si>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</si>
  <si>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</si>
  <si>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</si>
  <si>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</si>
  <si>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</si>
  <si>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</si>
  <si>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</si>
  <si>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</si>
  <si>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</si>
  <si>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</si>
  <si>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</si>
  <si>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</si>
  <si>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</si>
  <si>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</si>
  <si>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</si>
  <si>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</si>
  <si>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</si>
  <si>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</si>
  <si>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</si>
  <si>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</si>
  <si>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</si>
  <si>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</si>
  <si>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</si>
  <si>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</si>
  <si>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</si>
  <si>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</si>
  <si>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</si>
  <si>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千葉県長南町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</si>
  <si>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</si>
  <si>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</si>
  <si>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</si>
  <si>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</si>
  <si>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</si>
  <si>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</si>
  <si>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</si>
  <si>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</si>
  <si>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</si>
  <si>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</si>
  <si>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</si>
  <si>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</si>
  <si>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</si>
  <si>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</si>
  <si>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</si>
  <si>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</si>
  <si>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</si>
  <si>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</si>
  <si>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</si>
  <si>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</si>
  <si>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</si>
  <si>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</si>
  <si>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</si>
  <si>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</si>
  <si>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</si>
  <si>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</si>
  <si>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</si>
  <si>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</si>
  <si>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</si>
  <si>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</si>
  <si>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</si>
  <si>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</si>
  <si>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</si>
  <si>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</si>
  <si>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</si>
  <si>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</si>
  <si>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</si>
  <si>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</si>
  <si>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</si>
  <si>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</si>
  <si>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</si>
  <si>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</si>
  <si>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</si>
  <si>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</si>
  <si>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</si>
  <si>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</si>
  <si>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</si>
  <si>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</si>
  <si>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</si>
  <si>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</si>
  <si>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</si>
  <si>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</si>
  <si>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</si>
  <si>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</si>
  <si>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</si>
  <si>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</si>
  <si>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</si>
  <si>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</si>
  <si>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</si>
  <si>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</si>
  <si>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</si>
  <si>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</si>
  <si>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</si>
  <si>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</si>
  <si>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</si>
  <si>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</si>
  <si>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</si>
  <si>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</si>
  <si>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</si>
  <si>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</si>
  <si>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</si>
  <si>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</si>
  <si>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</si>
  <si>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</si>
  <si>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</si>
  <si>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</si>
  <si>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</si>
  <si>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</si>
  <si>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</si>
  <si>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</si>
  <si>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</si>
  <si>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</si>
  <si>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</si>
  <si>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</si>
  <si>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</si>
  <si>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</si>
  <si>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</si>
  <si>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</si>
  <si>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</si>
  <si>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</si>
  <si>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</si>
  <si>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</si>
  <si>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</si>
  <si>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</si>
  <si>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</si>
  <si>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</si>
  <si>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</si>
  <si>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</si>
  <si>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</si>
  <si>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</si>
  <si>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</si>
  <si>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</si>
  <si>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</si>
  <si>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</si>
  <si>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</si>
  <si>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</si>
  <si>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</si>
  <si>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</si>
  <si>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</si>
  <si>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</si>
  <si>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</si>
  <si>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</si>
  <si>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</si>
  <si>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</si>
  <si>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</si>
  <si>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</si>
  <si>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</si>
  <si>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</si>
  <si>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</si>
  <si>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</si>
  <si>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</si>
  <si>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</si>
  <si>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</si>
  <si>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</si>
  <si>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</si>
  <si>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</si>
  <si>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</si>
  <si>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</si>
  <si>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</si>
  <si>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</si>
  <si>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</si>
  <si>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</si>
  <si>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</si>
  <si>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</si>
  <si>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</si>
  <si>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</si>
  <si>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</si>
  <si>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</si>
  <si>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</si>
  <si>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</si>
  <si>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</si>
  <si>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</si>
  <si>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</si>
  <si>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</si>
  <si>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</si>
  <si>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</si>
  <si>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</si>
  <si>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</si>
  <si>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千葉県長南町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</si>
  <si>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</si>
  <si>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</si>
  <si>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</si>
  <si>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</si>
  <si>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</si>
  <si>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</si>
  <si>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</si>
  <si>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</si>
  <si>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</si>
  <si>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</si>
  <si>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</si>
  <si>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</si>
  <si>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</si>
  <si>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</si>
  <si>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</si>
  <si>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</si>
  <si>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</si>
  <si>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</si>
  <si>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</si>
  <si>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</si>
  <si>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</si>
  <si>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</si>
  <si>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</si>
  <si>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</si>
  <si>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</si>
  <si>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</si>
  <si>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</si>
  <si>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</si>
  <si>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</si>
  <si>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</si>
  <si>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</si>
  <si>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</si>
  <si>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</si>
  <si>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</si>
  <si>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</si>
  <si>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</si>
  <si>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</si>
  <si>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</si>
  <si>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</si>
  <si>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</si>
  <si>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</si>
  <si>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</si>
  <si>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</si>
  <si>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</si>
  <si>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</si>
  <si>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</si>
  <si>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</si>
  <si>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</si>
  <si>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</si>
  <si>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</si>
  <si>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</si>
  <si>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</si>
  <si>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</si>
  <si>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</si>
  <si>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</si>
  <si>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</si>
  <si>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</si>
  <si>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</si>
  <si>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</si>
  <si>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</si>
  <si>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</si>
  <si>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</si>
  <si>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</si>
  <si>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</si>
  <si>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</si>
  <si>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</si>
  <si>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</si>
  <si>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</si>
  <si>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</si>
  <si>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</si>
  <si>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</si>
  <si>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</si>
  <si>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</si>
  <si>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</si>
  <si>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</si>
  <si>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</si>
  <si>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</si>
  <si>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</si>
  <si>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</si>
  <si>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</si>
  <si>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</si>
  <si>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</si>
  <si>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</si>
  <si>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</si>
  <si>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</si>
  <si>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</si>
  <si>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</si>
  <si>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</si>
  <si>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</si>
  <si>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</si>
  <si>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</si>
  <si>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</si>
  <si>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</si>
  <si>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</si>
  <si>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</si>
  <si>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</si>
  <si>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</si>
  <si>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</si>
  <si>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</si>
  <si>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</si>
  <si>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</si>
  <si>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</si>
  <si>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</si>
  <si>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</si>
  <si>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</si>
  <si>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</si>
  <si>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</si>
  <si>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</si>
  <si>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</si>
  <si>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</si>
  <si>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</si>
  <si>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</si>
  <si>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</si>
  <si>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</si>
  <si>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</si>
  <si>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</si>
  <si>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</si>
  <si>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</si>
  <si>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</si>
  <si>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</si>
  <si>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</si>
  <si>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</si>
  <si>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</si>
  <si>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</si>
  <si>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</si>
  <si>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</si>
  <si>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</si>
  <si>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</si>
  <si>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</si>
  <si>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</si>
  <si>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</si>
  <si>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</si>
  <si>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</si>
  <si>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</si>
  <si>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</si>
  <si>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</si>
  <si>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</si>
  <si>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</si>
  <si>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</si>
  <si>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</si>
  <si>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</si>
  <si>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</si>
  <si>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</si>
  <si>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</si>
  <si>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</si>
  <si>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</si>
  <si>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</si>
  <si>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</si>
  <si>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</si>
  <si>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</si>
  <si>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</si>
  <si>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</si>
  <si>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</si>
  <si>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</si>
  <si>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</si>
  <si>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</si>
  <si>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</si>
  <si>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</si>
  <si>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</si>
  <si>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</si>
  <si>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</si>
  <si>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</si>
  <si>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</si>
  <si>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</si>
  <si>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</si>
  <si>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</si>
  <si>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</si>
  <si>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</si>
  <si>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</si>
  <si>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</si>
  <si>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</si>
  <si>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</si>
  <si>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</si>
  <si>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</si>
  <si>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</si>
  <si>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</si>
  <si>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4.07</t>
  </si>
  <si>
    <t>▲ 3.08</t>
  </si>
  <si>
    <t>▲ 16.39</t>
  </si>
  <si>
    <t>長南町ガス事業会計</t>
  </si>
  <si>
    <t>一般会計</t>
  </si>
  <si>
    <t>長南町国民健康保険特別会計</t>
  </si>
  <si>
    <t>長南町介護保険特別会計</t>
  </si>
  <si>
    <t>長南町笠森霊園事業特別会計</t>
  </si>
  <si>
    <t>長南町農業集落排水事業特別会計</t>
  </si>
  <si>
    <t>長南町後期高齢者医療特別会計</t>
  </si>
  <si>
    <t>その他会計（赤字）</t>
  </si>
  <si>
    <t>その他会計（黒字）</t>
  </si>
  <si>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</si>
  <si>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</si>
  <si>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</si>
  <si>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</si>
  <si>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</si>
  <si>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</si>
  <si>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</si>
  <si>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九十九里地域水道企業団（水道用水供給事業会計）</t>
  </si>
  <si>
    <t>長生郡市広域市町村圏組合（一般会計）</t>
  </si>
  <si>
    <t>長生郡市広域市町村圏組合（火葬場・斎場会計）</t>
  </si>
  <si>
    <t>長生郡市広域市町村圏組合（水道事業会計）</t>
  </si>
  <si>
    <t>長生郡市広域市町村圏組合（病院事業会計）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</si>
  <si>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</si>
  <si>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</si>
  <si>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</si>
  <si>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</si>
  <si>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</si>
  <si>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</si>
  <si>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</si>
  <si>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</si>
  <si>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</si>
  <si>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</si>
  <si>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</si>
  <si>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</si>
  <si>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</si>
  <si>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</si>
  <si>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</si>
  <si>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特別会計に係る地方債の元金の残高が減少したため、その償還に充てるための一般会計等からの繰入見込額が減少したことや決算余剰金等を用いた積立を行ったことにより数値は改善してきているが、類似団体内平均値と比べ高い数値となっている。
また、実質公債費比率については、地方債の元利償還金や債務負担行為の支出の減少により、数値は改善してきており、平成２８年度については、類似団体内平均値を下回る数値となった。
今後も一層の財政健全化を図るため、地方債残高と償還額が適正となるよう管理していく。</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</si>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</sst>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xmlns:c16r2="http://schemas.microsoft.com/office/drawing/2015/06/chart">
            <c:ext xmlns:c16="http://schemas.microsoft.com/office/drawing/2014/chart" uri="{C3380CC4-5D6E-409C-BE32-E72D297353CC}">
              <c16:uniqueId val="{00000000-43E3-4794-93DF-30A4F771E1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76399</c:v>
                </c:pt>
                <c:pt idx="1">
                  <c:v>91258</c:v>
                </c:pt>
                <c:pt idx="2">
                  <c:v>54513</c:v>
                </c:pt>
                <c:pt idx="3">
                  <c:v>62763</c:v>
                </c:pt>
                <c:pt idx="4">
                  <c:v>135645</c:v>
                </c:pt>
              </c:numCache>
            </c:numRef>
          </c:val>
          <c:smooth val="0"/>
          <c:extLst xmlns:c16r2="http://schemas.microsoft.com/office/drawing/2015/06/chart">
            <c:ext xmlns:c16="http://schemas.microsoft.com/office/drawing/2014/chart" uri="{C3380CC4-5D6E-409C-BE32-E72D297353CC}">
              <c16:uniqueId val="{00000001-43E3-4794-93DF-30A4F771E1BD}"/>
            </c:ext>
          </c:extLst>
        </c:ser>
        <c:dLbls>
          <c:showLegendKey val="0"/>
          <c:showVal val="0"/>
          <c:showCatName val="0"/>
          <c:showSerName val="0"/>
          <c:showPercent val="0"/>
          <c:showBubbleSize val="0"/>
        </c:dLbls>
        <c:marker val="1"/>
        <c:smooth val="0"/>
        <c:axId val="139479584"/>
        <c:axId val="216267288"/>
      </c:lineChart>
      <c:catAx>
        <c:axId val="13947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267288"/>
        <c:crosses val="autoZero"/>
        <c:auto val="1"/>
        <c:lblAlgn val="ctr"/>
        <c:lblOffset val="100"/>
        <c:tickLblSkip val="1"/>
        <c:tickMarkSkip val="1"/>
        <c:noMultiLvlLbl val="0"/>
      </c:catAx>
      <c:valAx>
        <c:axId val="216267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7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3.61</c:v>
                </c:pt>
                <c:pt idx="1">
                  <c:v>6.27</c:v>
                </c:pt>
                <c:pt idx="2">
                  <c:v>5.53</c:v>
                </c:pt>
                <c:pt idx="3">
                  <c:v>28.72</c:v>
                </c:pt>
                <c:pt idx="4">
                  <c:v>6.15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22.73</c:v>
                </c:pt>
                <c:pt idx="1">
                  <c:v>22.89</c:v>
                </c:pt>
                <c:pt idx="2">
                  <c:v>21.1</c:v>
                </c:pt>
                <c:pt idx="3">
                  <c:v>26.02</c:v>
                </c:pt>
                <c:pt idx="4">
                  <c:v>32.700000000000003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6268856"/>
        <c:axId val="216269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-4.07</c:v>
                </c:pt>
                <c:pt idx="1">
                  <c:v>2.84</c:v>
                </c:pt>
                <c:pt idx="2">
                  <c:v>-3.08</c:v>
                </c:pt>
                <c:pt idx="3">
                  <c:v>29.18</c:v>
                </c:pt>
                <c:pt idx="4">
                  <c:v>-16.39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6268856"/>
        <c:axId val="216269248"/>
      </c:lineChart>
      <c:catAx>
        <c:axId val="21626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269248"/>
        <c:crosses val="autoZero"/>
        <c:auto val="1"/>
        <c:lblAlgn val="ctr"/>
        <c:lblOffset val="100"/>
        <c:tickLblSkip val="1"/>
        <c:tickMarkSkip val="1"/>
        <c:noMultiLvlLbl val="0"/>
      </c:catAx>
      <c:valAx>
        <c:axId val="21626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6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0.05</c:v>
                </c:pt>
                <c:pt idx="4">
                  <c:v>#N/A</c:v>
                </c:pt>
                <c:pt idx="5">
                  <c:v>0.09</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0.34</c:v>
                </c:pt>
                <c:pt idx="4">
                  <c:v>#N/A</c:v>
                </c:pt>
                <c:pt idx="5">
                  <c:v>0.16</c:v>
                </c:pt>
                <c:pt idx="6">
                  <c:v>#N/A</c:v>
                </c:pt>
                <c:pt idx="7">
                  <c:v>0.18</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長南町介護保険特別会計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1.39</c:v>
                </c:pt>
                <c:pt idx="2">
                  <c:v>#N/A</c:v>
                </c:pt>
                <c:pt idx="3">
                  <c:v>1.91</c:v>
                </c:pt>
                <c:pt idx="4">
                  <c:v>#N/A</c:v>
                </c:pt>
                <c:pt idx="5">
                  <c:v>2.5</c:v>
                </c:pt>
                <c:pt idx="6">
                  <c:v>#N/A</c:v>
                </c:pt>
                <c:pt idx="7">
                  <c:v>1.65</c:v>
                </c:pt>
                <c:pt idx="8">
                  <c:v>#N/A</c:v>
                </c:pt>
                <c:pt idx="9">
                  <c:v>1.78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長南町国民健康保険特別会計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3.67</c:v>
                </c:pt>
                <c:pt idx="2">
                  <c:v>#N/A</c:v>
                </c:pt>
                <c:pt idx="3">
                  <c:v>2.2799999999999998</c:v>
                </c:pt>
                <c:pt idx="4">
                  <c:v>#N/A</c:v>
                </c:pt>
                <c:pt idx="5">
                  <c:v>2.87</c:v>
                </c:pt>
                <c:pt idx="6">
                  <c:v>#N/A</c:v>
                </c:pt>
                <c:pt idx="7">
                  <c:v>0.88</c:v>
                </c:pt>
                <c:pt idx="8">
                  <c:v>#N/A</c:v>
                </c:pt>
                <c:pt idx="9">
                  <c:v>2.62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3.39</c:v>
                </c:pt>
                <c:pt idx="2">
                  <c:v>#N/A</c:v>
                </c:pt>
                <c:pt idx="3">
                  <c:v>5.93</c:v>
                </c:pt>
                <c:pt idx="4">
                  <c:v>#N/A</c:v>
                </c:pt>
                <c:pt idx="5">
                  <c:v>5.36</c:v>
                </c:pt>
                <c:pt idx="6">
                  <c:v>#N/A</c:v>
                </c:pt>
                <c:pt idx="7">
                  <c:v>28.53</c:v>
                </c:pt>
                <c:pt idx="8">
                  <c:v>#N/A</c:v>
                </c:pt>
                <c:pt idx="9">
                  <c:v>5.86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長南町ガス事業会計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6.17</c:v>
                </c:pt>
                <c:pt idx="2">
                  <c:v>#N/A</c:v>
                </c:pt>
                <c:pt idx="3">
                  <c:v>6.59</c:v>
                </c:pt>
                <c:pt idx="4">
                  <c:v>#N/A</c:v>
                </c:pt>
                <c:pt idx="5">
                  <c:v>6.27</c:v>
                </c:pt>
                <c:pt idx="6">
                  <c:v>#N/A</c:v>
                </c:pt>
                <c:pt idx="7">
                  <c:v>5.87</c:v>
                </c:pt>
                <c:pt idx="8">
                  <c:v>#N/A</c:v>
                </c:pt>
                <c:pt idx="9">
                  <c:v>5.9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6270032"/>
        <c:axId val="216270424"/>
      </c:barChart>
      <c:catAx>
        <c:axId val="21627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70424"/>
        <c:crosses val="autoZero"/>
        <c:auto val="1"/>
        <c:lblAlgn val="ctr"/>
        <c:lblOffset val="100"/>
        <c:tickLblSkip val="1"/>
        <c:tickMarkSkip val="1"/>
        <c:noMultiLvlLbl val="0"/>
      </c:catAx>
      <c:valAx>
        <c:axId val="216270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7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410</c:v>
                </c:pt>
                <c:pt idx="5">
                  <c:v>415</c:v>
                </c:pt>
                <c:pt idx="8">
                  <c:v>414</c:v>
                </c:pt>
                <c:pt idx="11">
                  <c:v>404</c:v>
                </c:pt>
                <c:pt idx="14">
                  <c:v>422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98</c:v>
                </c:pt>
                <c:pt idx="3">
                  <c:v>76</c:v>
                </c:pt>
                <c:pt idx="6">
                  <c:v>65</c:v>
                </c:pt>
                <c:pt idx="9">
                  <c:v>54</c:v>
                </c:pt>
                <c:pt idx="12">
                  <c:v>49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46</c:v>
                </c:pt>
                <c:pt idx="6">
                  <c:v>31</c:v>
                </c:pt>
                <c:pt idx="9">
                  <c:v>31</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137</c:v>
                </c:pt>
                <c:pt idx="3">
                  <c:v>132</c:v>
                </c:pt>
                <c:pt idx="6">
                  <c:v>136</c:v>
                </c:pt>
                <c:pt idx="9">
                  <c:v>131</c:v>
                </c:pt>
                <c:pt idx="12">
                  <c:v>135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445</c:v>
                </c:pt>
                <c:pt idx="3">
                  <c:v>423</c:v>
                </c:pt>
                <c:pt idx="6">
                  <c:v>403</c:v>
                </c:pt>
                <c:pt idx="9">
                  <c:v>382</c:v>
                </c:pt>
                <c:pt idx="12">
                  <c:v>390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5480520"/>
        <c:axId val="225480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330</c:v>
                </c:pt>
                <c:pt idx="2">
                  <c:v>#N/A</c:v>
                </c:pt>
                <c:pt idx="3">
                  <c:v>#N/A</c:v>
                </c:pt>
                <c:pt idx="4">
                  <c:v>262</c:v>
                </c:pt>
                <c:pt idx="5">
                  <c:v>#N/A</c:v>
                </c:pt>
                <c:pt idx="6">
                  <c:v>#N/A</c:v>
                </c:pt>
                <c:pt idx="7">
                  <c:v>221</c:v>
                </c:pt>
                <c:pt idx="8">
                  <c:v>#N/A</c:v>
                </c:pt>
                <c:pt idx="9">
                  <c:v>#N/A</c:v>
                </c:pt>
                <c:pt idx="10">
                  <c:v>194</c:v>
                </c:pt>
                <c:pt idx="11">
                  <c:v>#N/A</c:v>
                </c:pt>
                <c:pt idx="12">
                  <c:v>#N/A</c:v>
                </c:pt>
                <c:pt idx="13">
                  <c:v>183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5480520"/>
        <c:axId val="225480912"/>
      </c:lineChart>
      <c:catAx>
        <c:axId val="22548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480912"/>
        <c:crosses val="autoZero"/>
        <c:auto val="1"/>
        <c:lblAlgn val="ctr"/>
        <c:lblOffset val="100"/>
        <c:tickLblSkip val="1"/>
        <c:tickMarkSkip val="1"/>
        <c:noMultiLvlLbl val="0"/>
      </c:catAx>
      <c:valAx>
        <c:axId val="22548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480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4734</c:v>
                </c:pt>
                <c:pt idx="5">
                  <c:v>4743</c:v>
                </c:pt>
                <c:pt idx="8">
                  <c:v>4685</c:v>
                </c:pt>
                <c:pt idx="11">
                  <c:v>4712</c:v>
                </c:pt>
                <c:pt idx="14">
                  <c:v>4772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1436</c:v>
                </c:pt>
                <c:pt idx="5">
                  <c:v>1590</c:v>
                </c:pt>
                <c:pt idx="8">
                  <c:v>1583</c:v>
                </c:pt>
                <c:pt idx="11">
                  <c:v>1694</c:v>
                </c:pt>
                <c:pt idx="14">
                  <c:v>2209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1782</c:v>
                </c:pt>
                <c:pt idx="3">
                  <c:v>1785</c:v>
                </c:pt>
                <c:pt idx="6">
                  <c:v>1645</c:v>
                </c:pt>
                <c:pt idx="9">
                  <c:v>1651</c:v>
                </c:pt>
                <c:pt idx="12">
                  <c:v>1572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284</c:v>
                </c:pt>
                <c:pt idx="3">
                  <c:v>258</c:v>
                </c:pt>
                <c:pt idx="6">
                  <c:v>240</c:v>
                </c:pt>
                <c:pt idx="9">
                  <c:v>236</c:v>
                </c:pt>
                <c:pt idx="12">
                  <c:v>259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1710</c:v>
                </c:pt>
                <c:pt idx="3">
                  <c:v>1599</c:v>
                </c:pt>
                <c:pt idx="6">
                  <c:v>1498</c:v>
                </c:pt>
                <c:pt idx="9">
                  <c:v>1378</c:v>
                </c:pt>
                <c:pt idx="12">
                  <c:v>1283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944</c:v>
                </c:pt>
                <c:pt idx="3">
                  <c:v>872</c:v>
                </c:pt>
                <c:pt idx="6">
                  <c:v>811</c:v>
                </c:pt>
                <c:pt idx="9">
                  <c:v>776</c:v>
                </c:pt>
                <c:pt idx="12">
                  <c:v>712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4122</c:v>
                </c:pt>
                <c:pt idx="3">
                  <c:v>4243</c:v>
                </c:pt>
                <c:pt idx="6">
                  <c:v>4240</c:v>
                </c:pt>
                <c:pt idx="9">
                  <c:v>4274</c:v>
                </c:pt>
                <c:pt idx="12">
                  <c:v>4397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483264"/>
        <c:axId val="225483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2671</c:v>
                </c:pt>
                <c:pt idx="2">
                  <c:v>#N/A</c:v>
                </c:pt>
                <c:pt idx="3">
                  <c:v>#N/A</c:v>
                </c:pt>
                <c:pt idx="4">
                  <c:v>2424</c:v>
                </c:pt>
                <c:pt idx="5">
                  <c:v>#N/A</c:v>
                </c:pt>
                <c:pt idx="6">
                  <c:v>#N/A</c:v>
                </c:pt>
                <c:pt idx="7">
                  <c:v>2167</c:v>
                </c:pt>
                <c:pt idx="8">
                  <c:v>#N/A</c:v>
                </c:pt>
                <c:pt idx="9">
                  <c:v>#N/A</c:v>
                </c:pt>
                <c:pt idx="10">
                  <c:v>1908</c:v>
                </c:pt>
                <c:pt idx="11">
                  <c:v>#N/A</c:v>
                </c:pt>
                <c:pt idx="12">
                  <c:v>#N/A</c:v>
                </c:pt>
                <c:pt idx="13">
                  <c:v>1243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483264"/>
        <c:axId val="225483656"/>
      </c:lineChart>
      <c:catAx>
        <c:axId val="22548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483656"/>
        <c:crosses val="autoZero"/>
        <c:auto val="1"/>
        <c:lblAlgn val="ctr"/>
        <c:lblOffset val="100"/>
        <c:tickLblSkip val="1"/>
        <c:tickMarkSkip val="1"/>
        <c:noMultiLvlLbl val="0"/>
      </c:catAx>
      <c:valAx>
        <c:axId val="22548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48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{94683160-7B43-4EB6-A983-EF929CC14490}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{A1CB8F68-67CE-4D97-879B-2336FD931EDA}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{12889AE3-1EFC-4DA0-B4AB-019E7088859A}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{3ADE3B23-B6CF-47F8-9009-7B2F7F7E6199}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{726EEEF3-904A-4229-AABC-F5391D43A02C}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{44179921-695F-4934-82C9-4D1F64F5051E}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{E1385969-134A-415A-8F57-2EA694EEB740}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{B2C24CFD-39B9-4533-9C38-D9A1E01D0075}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{3C5FF73C-0548-404B-AB4E-C08106A54E62}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{08BB8287-CB63-4355-B55D-37FB1FE58576}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2972344"/>
        <c:axId val="232972736"/>
      </c:scatterChart>
      <c:valAx>
        <c:axId val="232972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972736"/>
        <c:crosses val="autoZero"/>
        <c:crossBetween val="midCat"/>
      </c:valAx>
      <c:valAx>
        <c:axId val="232972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972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{1D8DE616-4806-4257-94B5-74CA1232EC10}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{236D6493-D5FB-4502-970C-5DA2BD6A2B7A}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{57666FEB-9914-47E6-B16D-47B0F5C5098E}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{EBB60D07-453A-4F27-A793-6E7CCC61DD64}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{AC7A8579-8F16-42E5-B0FF-47A463426335}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12.3</c:v>
                </c:pt>
                <c:pt idx="2">
                  <c:v>10.5</c:v>
                </c:pt>
                <c:pt idx="3">
                  <c:v>8.6999999999999993</c:v>
                </c:pt>
                <c:pt idx="4">
                  <c:v>7.6</c:v>
                </c:pt>
              </c:numCache>
            </c:numRef>
          </c:xVal>
          <c:yVal>
            <c:numRef>
              <c:f>公会計指標分析・財政指標組合せ分析表!$K$73:$O$73</c:f>
              <c:numCache>
                <c:formatCode>#,##0.0;"▲ "#,##0.0</c:formatCode>
                <c:ptCount val="5"/>
                <c:pt idx="0">
                  <c:v>103.4</c:v>
                </c:pt>
                <c:pt idx="1">
                  <c:v>93.9</c:v>
                </c:pt>
                <c:pt idx="2">
                  <c:v>85.7</c:v>
                </c:pt>
                <c:pt idx="3">
                  <c:v>71.7</c:v>
                </c:pt>
                <c:pt idx="4">
                  <c:v>47.5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{86BDDCC9-67AD-41E4-96D7-6C3BA7BB6DDC}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{444B9EE8-E571-4606-BC58-73EC95D62ADB}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{80352E42-A0AC-4724-8138-744DCFCD17D0}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37785222127671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{4716F431-55CE-4147-B652-91F06DDAB89E}</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03307230235071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{9EB4436B-56F3-4839-BD6A-B38A8268D33B}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2973520"/>
        <c:axId val="232973912"/>
      </c:scatterChart>
      <c:valAx>
        <c:axId val="232973520"/>
        <c:scaling>
          <c:orientation val="minMax"/>
          <c:max val="14.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973912"/>
        <c:crosses val="autoZero"/>
        <c:crossBetween val="midCat"/>
      </c:valAx>
      <c:valAx>
        <c:axId val="232973912"/>
        <c:scaling>
          <c:orientation val="minMax"/>
          <c:max val="11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973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実質公債比率の分子については、年々減少してきている。主な理由として、新規の債務負担行為を控えてきたことと、地方債発行の際には、過疎対策事業債を始め、交付税算入率の高い事業債を優先的に活用してきたことが挙げ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今後も地方債残高は高い水準が続くため、地方債の発行は抑制し、発行する際は交付税算入率の高い事業債を活用するなどして、財政健全化を図っていく。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将来負担比率の分子は減少してきている。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主な理由は、公営企業債の償還に関して繰入を行っている農業集落排水事業において、新たに起債を行っていないことから「公営企業債等繰入見込額」が減少してきているためである。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また、「債務負担行為に基づく支出予定額」も減少してきている。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今後は、地方債発行の抑制と決算余剰金等を用いた積立を確実に行い、将来負担の軽減を図る。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8,347
65.51
5,984,396
5,768,576
186,568
3,034,684
4,397,242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8,347
65.51
5,984,396
5,768,576
186,568
3,034,684
4,397,242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8,347
65.51
5,984,396
5,768,576
186,568
3,034,684
4,397,242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8,347
65.51
5,984,396
5,768,576
186,568
3,034,684
4,397,242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人口の減少や全国平均を上回る高齢化率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82852</xdr:rowOff>
    </xdr:from>
    <xdr:to>
      <xdr:col>6</xdr:col>
      <xdr:colOff>0</xdr:colOff>
      <xdr:row>42</xdr:row>
      <xdr:rowOff>94343</xdr:rowOff>
    </xdr:to>
    <xdr:cxnSp macro="">
      <xdr:nvCxnSpPr>
        <xdr:cNvPr id="72" name="直線コネクタ 71"/>
        <xdr:cNvCxnSpPr/>
      </xdr:nvCxnSpPr>
      <xdr:spPr>
        <a:xfrm>
          <a:off x="3225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82852</xdr:rowOff>
    </xdr:to>
    <xdr:cxnSp macro="">
      <xdr:nvCxnSpPr>
        <xdr:cNvPr id="75" name="直線コネクタ 74"/>
        <xdr:cNvCxnSpPr/>
      </xdr:nvCxnSpPr>
      <xdr:spPr>
        <a:xfrm>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71362</xdr:rowOff>
    </xdr:to>
    <xdr:cxnSp macro="">
      <xdr:nvCxnSpPr>
        <xdr:cNvPr id="78" name="直線コネクタ 77"/>
        <xdr:cNvCxnSpPr/>
      </xdr:nvCxnSpPr>
      <xdr:spPr>
        <a:xfrm>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60070</xdr:rowOff>
    </xdr:from>
    <xdr:ext cx="762000" cy="259045"/>
    <xdr:sp macro="" textlink="">
      <xdr:nvSpPr>
        <xdr:cNvPr id="89"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1" name="テキスト ボックス 90"/>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32052</xdr:rowOff>
    </xdr:from>
    <xdr:to>
      <xdr:col>4</xdr:col>
      <xdr:colOff>533400</xdr:colOff>
      <xdr:row>42</xdr:row>
      <xdr:rowOff>133652</xdr:rowOff>
    </xdr:to>
    <xdr:sp macro="" textlink="">
      <xdr:nvSpPr>
        <xdr:cNvPr id="92" name="円/楕円 91"/>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143829</xdr:rowOff>
    </xdr:from>
    <xdr:ext cx="762000" cy="259045"/>
    <xdr:sp macro="" textlink="">
      <xdr:nvSpPr>
        <xdr:cNvPr id="93" name="テキスト ボックス 92"/>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4" name="円/楕円 93"/>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5" name="テキスト ボックス 94"/>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7" name="テキスト ボックス 96"/>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平成２７年度は徴収猶予していた特別土地保有税３億８，６６７万円が納められたことにより経常収支比率は一時的に下がったが、平成２８年度はこのような特殊事情がなかったため例年並みの数値となっている。今後も</a:t>
          </a:r>
          <a:r>
            <a:rPr kumimoji="1" lang="en-US" altLang="ja-JP" sz="1300" b="0" i="0" u="none" strike="noStrike" kern="0" cap="none" spc="0" normalizeH="0" baseline="0" noProof="0">
              <a:ln>
                <a:noFill/>
              </a:ln>
              <a:solidFill>
                <a:prstClr val="black"/>
              </a:solidFill>
              <a:effectLst/>
              <a:uLnTx/>
              <a:uFillTx/>
              <a:latin typeface="ＭＳ Ｐゴシック"/>
              <a:ea typeface="+mn-ea"/>
            </a:rPr>
            <a:t>PDCA</a:t>
          </a:r>
          <a:r>
            <a:rPr kumimoji="1" lang="ja-JP" altLang="en-US" sz="1300" b="0" i="0" u="none" strike="noStrike" kern="0" cap="none" spc="0" normalizeH="0" baseline="0" noProof="0">
              <a:ln>
                <a:noFill/>
              </a:ln>
              <a:solidFill>
                <a:prstClr val="black"/>
              </a:solidFill>
              <a:effectLst/>
              <a:uLnTx/>
              <a:uFillTx/>
              <a:latin typeface="ＭＳ Ｐゴシック"/>
              <a:ea typeface="+mn-ea"/>
            </a:rPr>
            <a:t>サイクルに基づき事務事業の点検・見直しを行い、計画的な事務事業の実施により経常経費削減に努めていく。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51012</xdr:rowOff>
    </xdr:from>
    <xdr:to>
      <xdr:col>7</xdr:col>
      <xdr:colOff>152400</xdr:colOff>
      <xdr:row>63</xdr:row>
      <xdr:rowOff>170604</xdr:rowOff>
    </xdr:to>
    <xdr:cxnSp macro="">
      <xdr:nvCxnSpPr>
        <xdr:cNvPr id="132" name="直線コネクタ 131"/>
        <xdr:cNvCxnSpPr/>
      </xdr:nvCxnSpPr>
      <xdr:spPr>
        <a:xfrm>
          <a:off x="4114800" y="10509462"/>
          <a:ext cx="8382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51012</xdr:rowOff>
    </xdr:from>
    <xdr:to>
      <xdr:col>6</xdr:col>
      <xdr:colOff>0</xdr:colOff>
      <xdr:row>64</xdr:row>
      <xdr:rowOff>27305</xdr:rowOff>
    </xdr:to>
    <xdr:cxnSp macro="">
      <xdr:nvCxnSpPr>
        <xdr:cNvPr id="135" name="直線コネクタ 134"/>
        <xdr:cNvCxnSpPr/>
      </xdr:nvCxnSpPr>
      <xdr:spPr>
        <a:xfrm flipV="1">
          <a:off x="3225800" y="10509462"/>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128905</xdr:rowOff>
    </xdr:from>
    <xdr:to>
      <xdr:col>4</xdr:col>
      <xdr:colOff>482600</xdr:colOff>
      <xdr:row>64</xdr:row>
      <xdr:rowOff>27305</xdr:rowOff>
    </xdr:to>
    <xdr:cxnSp macro="">
      <xdr:nvCxnSpPr>
        <xdr:cNvPr id="138" name="直線コネクタ 137"/>
        <xdr:cNvCxnSpPr/>
      </xdr:nvCxnSpPr>
      <xdr:spPr>
        <a:xfrm>
          <a:off x="2336800" y="10758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128905</xdr:rowOff>
    </xdr:from>
    <xdr:to>
      <xdr:col>3</xdr:col>
      <xdr:colOff>279400</xdr:colOff>
      <xdr:row>63</xdr:row>
      <xdr:rowOff>98213</xdr:rowOff>
    </xdr:to>
    <xdr:cxnSp macro="">
      <xdr:nvCxnSpPr>
        <xdr:cNvPr id="141" name="直線コネクタ 140"/>
        <xdr:cNvCxnSpPr/>
      </xdr:nvCxnSpPr>
      <xdr:spPr>
        <a:xfrm flipV="1">
          <a:off x="1447800" y="1075880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1" name="円/楕円 150"/>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136331</xdr:rowOff>
    </xdr:from>
    <xdr:ext cx="762000" cy="259045"/>
    <xdr:sp macro="" textlink="">
      <xdr:nvSpPr>
        <xdr:cNvPr id="152" name="財政構造の弾力性該当値テキスト"/>
        <xdr:cNvSpPr txBox="1"/>
      </xdr:nvSpPr>
      <xdr:spPr>
        <a:xfrm>
          <a:off x="50419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212</xdr:rowOff>
    </xdr:from>
    <xdr:to>
      <xdr:col>6</xdr:col>
      <xdr:colOff>50800</xdr:colOff>
      <xdr:row>61</xdr:row>
      <xdr:rowOff>101812</xdr:rowOff>
    </xdr:to>
    <xdr:sp macro="" textlink="">
      <xdr:nvSpPr>
        <xdr:cNvPr id="153" name="円/楕円 152"/>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111989</xdr:rowOff>
    </xdr:from>
    <xdr:ext cx="736600" cy="259045"/>
    <xdr:sp macro="" textlink="">
      <xdr:nvSpPr>
        <xdr:cNvPr id="154" name="テキスト ボックス 153"/>
        <xdr:cNvSpPr txBox="1"/>
      </xdr:nvSpPr>
      <xdr:spPr>
        <a:xfrm>
          <a:off x="3733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147955</xdr:rowOff>
    </xdr:from>
    <xdr:to>
      <xdr:col>4</xdr:col>
      <xdr:colOff>533400</xdr:colOff>
      <xdr:row>64</xdr:row>
      <xdr:rowOff>78105</xdr:rowOff>
    </xdr:to>
    <xdr:sp macro="" textlink="">
      <xdr:nvSpPr>
        <xdr:cNvPr id="155" name="円/楕円 154"/>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88282</xdr:rowOff>
    </xdr:from>
    <xdr:ext cx="762000" cy="259045"/>
    <xdr:sp macro="" textlink="">
      <xdr:nvSpPr>
        <xdr:cNvPr id="156" name="テキスト ボックス 155"/>
        <xdr:cNvSpPr txBox="1"/>
      </xdr:nvSpPr>
      <xdr:spPr>
        <a:xfrm>
          <a:off x="2844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78105</xdr:rowOff>
    </xdr:from>
    <xdr:to>
      <xdr:col>3</xdr:col>
      <xdr:colOff>330200</xdr:colOff>
      <xdr:row>63</xdr:row>
      <xdr:rowOff>8255</xdr:rowOff>
    </xdr:to>
    <xdr:sp macro="" textlink="">
      <xdr:nvSpPr>
        <xdr:cNvPr id="157" name="円/楕円 156"/>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58" name="テキスト ボックス 157"/>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9" name="円/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159190</xdr:rowOff>
    </xdr:from>
    <xdr:ext cx="762000" cy="259045"/>
    <xdr:sp macro="" textlink="">
      <xdr:nvSpPr>
        <xdr:cNvPr id="160" name="テキスト ボックス 159"/>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[188,557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85723</xdr:rowOff>
    </xdr:from>
    <xdr:to>
      <xdr:col>7</xdr:col>
      <xdr:colOff>152400</xdr:colOff>
      <xdr:row>82</xdr:row>
      <xdr:rowOff>97913</xdr:rowOff>
    </xdr:to>
    <xdr:cxnSp macro="">
      <xdr:nvCxnSpPr>
        <xdr:cNvPr id="195" name="直線コネクタ 194"/>
        <xdr:cNvCxnSpPr/>
      </xdr:nvCxnSpPr>
      <xdr:spPr>
        <a:xfrm>
          <a:off x="4114800" y="14144623"/>
          <a:ext cx="8382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41408</xdr:rowOff>
    </xdr:from>
    <xdr:to>
      <xdr:col>6</xdr:col>
      <xdr:colOff>0</xdr:colOff>
      <xdr:row>82</xdr:row>
      <xdr:rowOff>85723</xdr:rowOff>
    </xdr:to>
    <xdr:cxnSp macro="">
      <xdr:nvCxnSpPr>
        <xdr:cNvPr id="198" name="直線コネクタ 197"/>
        <xdr:cNvCxnSpPr/>
      </xdr:nvCxnSpPr>
      <xdr:spPr>
        <a:xfrm>
          <a:off x="3225800" y="14100308"/>
          <a:ext cx="8890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153663</xdr:rowOff>
    </xdr:from>
    <xdr:to>
      <xdr:col>4</xdr:col>
      <xdr:colOff>482600</xdr:colOff>
      <xdr:row>82</xdr:row>
      <xdr:rowOff>41408</xdr:rowOff>
    </xdr:to>
    <xdr:cxnSp macro="">
      <xdr:nvCxnSpPr>
        <xdr:cNvPr id="201" name="直線コネクタ 200"/>
        <xdr:cNvCxnSpPr/>
      </xdr:nvCxnSpPr>
      <xdr:spPr>
        <a:xfrm>
          <a:off x="2336800" y="14041113"/>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141977</xdr:rowOff>
    </xdr:from>
    <xdr:to>
      <xdr:col>3</xdr:col>
      <xdr:colOff>279400</xdr:colOff>
      <xdr:row>81</xdr:row>
      <xdr:rowOff>153663</xdr:rowOff>
    </xdr:to>
    <xdr:cxnSp macro="">
      <xdr:nvCxnSpPr>
        <xdr:cNvPr id="204" name="直線コネクタ 203"/>
        <xdr:cNvCxnSpPr/>
      </xdr:nvCxnSpPr>
      <xdr:spPr>
        <a:xfrm>
          <a:off x="1447800" y="14029427"/>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47113</xdr:rowOff>
    </xdr:from>
    <xdr:to>
      <xdr:col>7</xdr:col>
      <xdr:colOff>203200</xdr:colOff>
      <xdr:row>82</xdr:row>
      <xdr:rowOff>148713</xdr:rowOff>
    </xdr:to>
    <xdr:sp macro="" textlink="">
      <xdr:nvSpPr>
        <xdr:cNvPr id="214" name="円/楕円 213"/>
        <xdr:cNvSpPr/>
      </xdr:nvSpPr>
      <xdr:spPr>
        <a:xfrm>
          <a:off x="4902200" y="141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63640</xdr:rowOff>
    </xdr:from>
    <xdr:ext cx="762000" cy="259045"/>
    <xdr:sp macro="" textlink="">
      <xdr:nvSpPr>
        <xdr:cNvPr id="215" name="人件費・物件費等の状況該当値テキスト"/>
        <xdr:cNvSpPr txBox="1"/>
      </xdr:nvSpPr>
      <xdr:spPr>
        <a:xfrm>
          <a:off x="5041900" y="1395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188,557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34923</xdr:rowOff>
    </xdr:from>
    <xdr:to>
      <xdr:col>6</xdr:col>
      <xdr:colOff>50800</xdr:colOff>
      <xdr:row>82</xdr:row>
      <xdr:rowOff>136523</xdr:rowOff>
    </xdr:to>
    <xdr:sp macro="" textlink="">
      <xdr:nvSpPr>
        <xdr:cNvPr id="216" name="円/楕円 215"/>
        <xdr:cNvSpPr/>
      </xdr:nvSpPr>
      <xdr:spPr>
        <a:xfrm>
          <a:off x="4064000" y="140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146700</xdr:rowOff>
    </xdr:from>
    <xdr:ext cx="736600" cy="259045"/>
    <xdr:sp macro="" textlink="">
      <xdr:nvSpPr>
        <xdr:cNvPr id="217" name="テキスト ボックス 216"/>
        <xdr:cNvSpPr txBox="1"/>
      </xdr:nvSpPr>
      <xdr:spPr>
        <a:xfrm>
          <a:off x="3733800" y="1386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162058</xdr:rowOff>
    </xdr:from>
    <xdr:to>
      <xdr:col>4</xdr:col>
      <xdr:colOff>533400</xdr:colOff>
      <xdr:row>82</xdr:row>
      <xdr:rowOff>92208</xdr:rowOff>
    </xdr:to>
    <xdr:sp macro="" textlink="">
      <xdr:nvSpPr>
        <xdr:cNvPr id="218" name="円/楕円 217"/>
        <xdr:cNvSpPr/>
      </xdr:nvSpPr>
      <xdr:spPr>
        <a:xfrm>
          <a:off x="3175000" y="140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102385</xdr:rowOff>
    </xdr:from>
    <xdr:ext cx="762000" cy="259045"/>
    <xdr:sp macro="" textlink="">
      <xdr:nvSpPr>
        <xdr:cNvPr id="219" name="テキスト ボックス 218"/>
        <xdr:cNvSpPr txBox="1"/>
      </xdr:nvSpPr>
      <xdr:spPr>
        <a:xfrm>
          <a:off x="2844800" y="1381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102863</xdr:rowOff>
    </xdr:from>
    <xdr:to>
      <xdr:col>3</xdr:col>
      <xdr:colOff>330200</xdr:colOff>
      <xdr:row>82</xdr:row>
      <xdr:rowOff>33013</xdr:rowOff>
    </xdr:to>
    <xdr:sp macro="" textlink="">
      <xdr:nvSpPr>
        <xdr:cNvPr id="220" name="円/楕円 219"/>
        <xdr:cNvSpPr/>
      </xdr:nvSpPr>
      <xdr:spPr>
        <a:xfrm>
          <a:off x="2286000" y="1399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43190</xdr:rowOff>
    </xdr:from>
    <xdr:ext cx="762000" cy="259045"/>
    <xdr:sp macro="" textlink="">
      <xdr:nvSpPr>
        <xdr:cNvPr id="221" name="テキスト ボックス 220"/>
        <xdr:cNvSpPr txBox="1"/>
      </xdr:nvSpPr>
      <xdr:spPr>
        <a:xfrm>
          <a:off x="1955800" y="137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91177</xdr:rowOff>
    </xdr:from>
    <xdr:to>
      <xdr:col>2</xdr:col>
      <xdr:colOff>127000</xdr:colOff>
      <xdr:row>82</xdr:row>
      <xdr:rowOff>21327</xdr:rowOff>
    </xdr:to>
    <xdr:sp macro="" textlink="">
      <xdr:nvSpPr>
        <xdr:cNvPr id="222" name="円/楕円 221"/>
        <xdr:cNvSpPr/>
      </xdr:nvSpPr>
      <xdr:spPr>
        <a:xfrm>
          <a:off x="1397000" y="13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31504</xdr:rowOff>
    </xdr:from>
    <xdr:ext cx="762000" cy="259045"/>
    <xdr:sp macro="" textlink="">
      <xdr:nvSpPr>
        <xdr:cNvPr id="223" name="テキスト ボックス 222"/>
        <xdr:cNvSpPr txBox="1"/>
      </xdr:nvSpPr>
      <xdr:spPr>
        <a:xfrm>
          <a:off x="1066800" y="1374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県内市町村では４番目に低い給与水準であるが、類似団体平均に比較し２．３上回っている。今後は、各種手当ての見直しや評価制度の見直しにより、給与の適正化に努める。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85513</xdr:rowOff>
    </xdr:to>
    <xdr:cxnSp macro="">
      <xdr:nvCxnSpPr>
        <xdr:cNvPr id="257" name="直線コネクタ 256"/>
        <xdr:cNvCxnSpPr/>
      </xdr:nvCxnSpPr>
      <xdr:spPr>
        <a:xfrm flipV="1">
          <a:off x="16179800" y="147819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85513</xdr:rowOff>
    </xdr:to>
    <xdr:cxnSp macro="">
      <xdr:nvCxnSpPr>
        <xdr:cNvPr id="260" name="直線コネクタ 259"/>
        <xdr:cNvCxnSpPr/>
      </xdr:nvCxnSpPr>
      <xdr:spPr>
        <a:xfrm>
          <a:off x="15290800" y="147497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86</xdr:row>
      <xdr:rowOff>5080</xdr:rowOff>
    </xdr:to>
    <xdr:cxnSp macro="">
      <xdr:nvCxnSpPr>
        <xdr:cNvPr id="263" name="直線コネクタ 262"/>
        <xdr:cNvCxnSpPr/>
      </xdr:nvCxnSpPr>
      <xdr:spPr>
        <a:xfrm>
          <a:off x="14401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37677</xdr:rowOff>
    </xdr:to>
    <xdr:cxnSp macro="">
      <xdr:nvCxnSpPr>
        <xdr:cNvPr id="266" name="直線コネクタ 265"/>
        <xdr:cNvCxnSpPr/>
      </xdr:nvCxnSpPr>
      <xdr:spPr>
        <a:xfrm flipV="1">
          <a:off x="13512800" y="14749780"/>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6" name="円/楕円 275"/>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129981</xdr:rowOff>
    </xdr:from>
    <xdr:ext cx="762000" cy="259045"/>
    <xdr:sp macro="" textlink="">
      <xdr:nvSpPr>
        <xdr:cNvPr id="277"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34713</xdr:rowOff>
    </xdr:from>
    <xdr:to>
      <xdr:col>23</xdr:col>
      <xdr:colOff>457200</xdr:colOff>
      <xdr:row>86</xdr:row>
      <xdr:rowOff>136313</xdr:rowOff>
    </xdr:to>
    <xdr:sp macro="" textlink="">
      <xdr:nvSpPr>
        <xdr:cNvPr id="278" name="円/楕円 277"/>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79" name="テキスト ボックス 278"/>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80" name="円/楕円 279"/>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81" name="テキスト ボックス 280"/>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2" name="円/楕円 281"/>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3" name="テキスト ボックス 282"/>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4" name="円/楕円 283"/>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5" name="テキスト ボックス 284"/>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定員適正化に努めた結果、類似団体平均とほぼ同じ人数になっている。今後も定員適正化計画に基づき、適正な職員数により行政運営を行っていく。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6646</xdr:rowOff>
    </xdr:from>
    <xdr:to>
      <xdr:col>24</xdr:col>
      <xdr:colOff>558800</xdr:colOff>
      <xdr:row>62</xdr:row>
      <xdr:rowOff>22733</xdr:rowOff>
    </xdr:to>
    <xdr:cxnSp macro="">
      <xdr:nvCxnSpPr>
        <xdr:cNvPr id="320" name="直線コネクタ 319"/>
        <xdr:cNvCxnSpPr/>
      </xdr:nvCxnSpPr>
      <xdr:spPr>
        <a:xfrm>
          <a:off x="16179800" y="106365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166031</xdr:rowOff>
    </xdr:from>
    <xdr:to>
      <xdr:col>23</xdr:col>
      <xdr:colOff>406400</xdr:colOff>
      <xdr:row>62</xdr:row>
      <xdr:rowOff>6646</xdr:rowOff>
    </xdr:to>
    <xdr:cxnSp macro="">
      <xdr:nvCxnSpPr>
        <xdr:cNvPr id="323" name="直線コネクタ 322"/>
        <xdr:cNvCxnSpPr/>
      </xdr:nvCxnSpPr>
      <xdr:spPr>
        <a:xfrm>
          <a:off x="15290800" y="106244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135467</xdr:rowOff>
    </xdr:from>
    <xdr:to>
      <xdr:col>22</xdr:col>
      <xdr:colOff>203200</xdr:colOff>
      <xdr:row>61</xdr:row>
      <xdr:rowOff>166031</xdr:rowOff>
    </xdr:to>
    <xdr:cxnSp macro="">
      <xdr:nvCxnSpPr>
        <xdr:cNvPr id="326" name="直線コネクタ 325"/>
        <xdr:cNvCxnSpPr/>
      </xdr:nvCxnSpPr>
      <xdr:spPr>
        <a:xfrm>
          <a:off x="14401800" y="1059391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114554</xdr:rowOff>
    </xdr:from>
    <xdr:to>
      <xdr:col>21</xdr:col>
      <xdr:colOff>0</xdr:colOff>
      <xdr:row>61</xdr:row>
      <xdr:rowOff>135467</xdr:rowOff>
    </xdr:to>
    <xdr:cxnSp macro="">
      <xdr:nvCxnSpPr>
        <xdr:cNvPr id="329" name="直線コネクタ 328"/>
        <xdr:cNvCxnSpPr/>
      </xdr:nvCxnSpPr>
      <xdr:spPr>
        <a:xfrm>
          <a:off x="13512800" y="1057300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143383</xdr:rowOff>
    </xdr:from>
    <xdr:to>
      <xdr:col>24</xdr:col>
      <xdr:colOff>609600</xdr:colOff>
      <xdr:row>62</xdr:row>
      <xdr:rowOff>73533</xdr:rowOff>
    </xdr:to>
    <xdr:sp macro="" textlink="">
      <xdr:nvSpPr>
        <xdr:cNvPr id="339" name="円/楕円 338"/>
        <xdr:cNvSpPr/>
      </xdr:nvSpPr>
      <xdr:spPr>
        <a:xfrm>
          <a:off x="169672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159910</xdr:rowOff>
    </xdr:from>
    <xdr:ext cx="762000" cy="259045"/>
    <xdr:sp macro="" textlink="">
      <xdr:nvSpPr>
        <xdr:cNvPr id="340" name="定員管理の状況該当値テキスト"/>
        <xdr:cNvSpPr txBox="1"/>
      </xdr:nvSpPr>
      <xdr:spPr>
        <a:xfrm>
          <a:off x="17106900" y="1044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127296</xdr:rowOff>
    </xdr:from>
    <xdr:to>
      <xdr:col>23</xdr:col>
      <xdr:colOff>457200</xdr:colOff>
      <xdr:row>62</xdr:row>
      <xdr:rowOff>57446</xdr:rowOff>
    </xdr:to>
    <xdr:sp macro="" textlink="">
      <xdr:nvSpPr>
        <xdr:cNvPr id="341" name="円/楕円 340"/>
        <xdr:cNvSpPr/>
      </xdr:nvSpPr>
      <xdr:spPr>
        <a:xfrm>
          <a:off x="16129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67623</xdr:rowOff>
    </xdr:from>
    <xdr:ext cx="736600" cy="259045"/>
    <xdr:sp macro="" textlink="">
      <xdr:nvSpPr>
        <xdr:cNvPr id="342" name="テキスト ボックス 341"/>
        <xdr:cNvSpPr txBox="1"/>
      </xdr:nvSpPr>
      <xdr:spPr>
        <a:xfrm>
          <a:off x="15798800" y="1035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115231</xdr:rowOff>
    </xdr:from>
    <xdr:to>
      <xdr:col>22</xdr:col>
      <xdr:colOff>254000</xdr:colOff>
      <xdr:row>62</xdr:row>
      <xdr:rowOff>45381</xdr:rowOff>
    </xdr:to>
    <xdr:sp macro="" textlink="">
      <xdr:nvSpPr>
        <xdr:cNvPr id="343" name="円/楕円 342"/>
        <xdr:cNvSpPr/>
      </xdr:nvSpPr>
      <xdr:spPr>
        <a:xfrm>
          <a:off x="15240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30158</xdr:rowOff>
    </xdr:from>
    <xdr:ext cx="762000" cy="259045"/>
    <xdr:sp macro="" textlink="">
      <xdr:nvSpPr>
        <xdr:cNvPr id="344" name="テキスト ボックス 343"/>
        <xdr:cNvSpPr txBox="1"/>
      </xdr:nvSpPr>
      <xdr:spPr>
        <a:xfrm>
          <a:off x="14909800" y="1066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84667</xdr:rowOff>
    </xdr:from>
    <xdr:to>
      <xdr:col>21</xdr:col>
      <xdr:colOff>50800</xdr:colOff>
      <xdr:row>62</xdr:row>
      <xdr:rowOff>14817</xdr:rowOff>
    </xdr:to>
    <xdr:sp macro="" textlink="">
      <xdr:nvSpPr>
        <xdr:cNvPr id="345" name="円/楕円 344"/>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171044</xdr:rowOff>
    </xdr:from>
    <xdr:ext cx="762000" cy="259045"/>
    <xdr:sp macro="" textlink="">
      <xdr:nvSpPr>
        <xdr:cNvPr id="346" name="テキスト ボックス 345"/>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63754</xdr:rowOff>
    </xdr:from>
    <xdr:to>
      <xdr:col>19</xdr:col>
      <xdr:colOff>533400</xdr:colOff>
      <xdr:row>61</xdr:row>
      <xdr:rowOff>165354</xdr:rowOff>
    </xdr:to>
    <xdr:sp macro="" textlink="">
      <xdr:nvSpPr>
        <xdr:cNvPr id="347" name="円/楕円 346"/>
        <xdr:cNvSpPr/>
      </xdr:nvSpPr>
      <xdr:spPr>
        <a:xfrm>
          <a:off x="13462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150131</xdr:rowOff>
    </xdr:from>
    <xdr:ext cx="762000" cy="259045"/>
    <xdr:sp macro="" textlink="">
      <xdr:nvSpPr>
        <xdr:cNvPr id="348" name="テキスト ボックス 347"/>
        <xdr:cNvSpPr txBox="1"/>
      </xdr:nvSpPr>
      <xdr:spPr>
        <a:xfrm>
          <a:off x="13131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平均を１．０％下回っているが、全国平均より０．７％高い数値となっている。これは、公営企業会計である農業集落排水事業に要する経費の財源とする地方債償還の財源に充てたと認められる繰入金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１億３，５１９万円</a:t>
          </a:r>
          <a:r>
            <a:rPr kumimoji="1" lang="ja-JP" altLang="en-US" sz="1300" b="0" i="0" u="none" strike="noStrike" kern="0" cap="none" spc="0" normalizeH="0" baseline="0" noProof="0">
              <a:ln>
                <a:noFill/>
              </a:ln>
              <a:solidFill>
                <a:prstClr val="black"/>
              </a:solidFill>
              <a:effectLst/>
              <a:uLnTx/>
              <a:uFillTx/>
              <a:latin typeface="ＭＳ Ｐゴシック"/>
              <a:ea typeface="+mn-ea"/>
            </a:rPr>
            <a:t>と大きいことが一つの要因となっている。また、中学校校舎等改築事業（総事業費１４億円のうち８億円）も大きく影響している。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今後は、大規模事業を抑制し、起債に頼ることのない財政運営に努める。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157692</xdr:rowOff>
    </xdr:from>
    <xdr:to>
      <xdr:col>24</xdr:col>
      <xdr:colOff>558800</xdr:colOff>
      <xdr:row>40</xdr:row>
      <xdr:rowOff>96838</xdr:rowOff>
    </xdr:to>
    <xdr:cxnSp macro="">
      <xdr:nvCxnSpPr>
        <xdr:cNvPr id="386" name="直線コネクタ 385"/>
        <xdr:cNvCxnSpPr/>
      </xdr:nvCxnSpPr>
      <xdr:spPr>
        <a:xfrm flipV="1">
          <a:off x="16179800" y="6844242"/>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96838</xdr:rowOff>
    </xdr:from>
    <xdr:to>
      <xdr:col>23</xdr:col>
      <xdr:colOff>406400</xdr:colOff>
      <xdr:row>41</xdr:row>
      <xdr:rowOff>106363</xdr:rowOff>
    </xdr:to>
    <xdr:cxnSp macro="">
      <xdr:nvCxnSpPr>
        <xdr:cNvPr id="389" name="直線コネクタ 388"/>
        <xdr:cNvCxnSpPr/>
      </xdr:nvCxnSpPr>
      <xdr:spPr>
        <a:xfrm flipV="1">
          <a:off x="15290800" y="695483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106363</xdr:rowOff>
    </xdr:from>
    <xdr:to>
      <xdr:col>22</xdr:col>
      <xdr:colOff>203200</xdr:colOff>
      <xdr:row>42</xdr:row>
      <xdr:rowOff>115888</xdr:rowOff>
    </xdr:to>
    <xdr:cxnSp macro="">
      <xdr:nvCxnSpPr>
        <xdr:cNvPr id="392" name="直線コネクタ 391"/>
        <xdr:cNvCxnSpPr/>
      </xdr:nvCxnSpPr>
      <xdr:spPr>
        <a:xfrm flipV="1">
          <a:off x="14401800" y="713581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43</xdr:row>
      <xdr:rowOff>75142</xdr:rowOff>
    </xdr:to>
    <xdr:cxnSp macro="">
      <xdr:nvCxnSpPr>
        <xdr:cNvPr id="395" name="直線コネクタ 394"/>
        <xdr:cNvCxnSpPr/>
      </xdr:nvCxnSpPr>
      <xdr:spPr>
        <a:xfrm flipV="1">
          <a:off x="13512800" y="7316788"/>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405" name="円/楕円 404"/>
        <xdr:cNvSpPr/>
      </xdr:nvSpPr>
      <xdr:spPr>
        <a:xfrm>
          <a:off x="16967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123419</xdr:rowOff>
    </xdr:from>
    <xdr:ext cx="762000" cy="259045"/>
    <xdr:sp macro="" textlink="">
      <xdr:nvSpPr>
        <xdr:cNvPr id="406" name="公債費負担の状況該当値テキスト"/>
        <xdr:cNvSpPr txBox="1"/>
      </xdr:nvSpPr>
      <xdr:spPr>
        <a:xfrm>
          <a:off x="17106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46038</xdr:rowOff>
    </xdr:from>
    <xdr:to>
      <xdr:col>23</xdr:col>
      <xdr:colOff>457200</xdr:colOff>
      <xdr:row>40</xdr:row>
      <xdr:rowOff>147638</xdr:rowOff>
    </xdr:to>
    <xdr:sp macro="" textlink="">
      <xdr:nvSpPr>
        <xdr:cNvPr id="407" name="円/楕円 406"/>
        <xdr:cNvSpPr/>
      </xdr:nvSpPr>
      <xdr:spPr>
        <a:xfrm>
          <a:off x="16129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408" name="テキスト ボックス 407"/>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55563</xdr:rowOff>
    </xdr:from>
    <xdr:to>
      <xdr:col>22</xdr:col>
      <xdr:colOff>254000</xdr:colOff>
      <xdr:row>41</xdr:row>
      <xdr:rowOff>157163</xdr:rowOff>
    </xdr:to>
    <xdr:sp macro="" textlink="">
      <xdr:nvSpPr>
        <xdr:cNvPr id="409" name="円/楕円 408"/>
        <xdr:cNvSpPr/>
      </xdr:nvSpPr>
      <xdr:spPr>
        <a:xfrm>
          <a:off x="15240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141940</xdr:rowOff>
    </xdr:from>
    <xdr:ext cx="762000" cy="259045"/>
    <xdr:sp macro="" textlink="">
      <xdr:nvSpPr>
        <xdr:cNvPr id="410" name="テキスト ボックス 409"/>
        <xdr:cNvSpPr txBox="1"/>
      </xdr:nvSpPr>
      <xdr:spPr>
        <a:xfrm>
          <a:off x="14909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11" name="円/楕円 410"/>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12" name="テキスト ボックス 411"/>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24342</xdr:rowOff>
    </xdr:from>
    <xdr:to>
      <xdr:col>19</xdr:col>
      <xdr:colOff>533400</xdr:colOff>
      <xdr:row>43</xdr:row>
      <xdr:rowOff>125942</xdr:rowOff>
    </xdr:to>
    <xdr:sp macro="" textlink="">
      <xdr:nvSpPr>
        <xdr:cNvPr id="413" name="円/楕円 412"/>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110719</xdr:rowOff>
    </xdr:from>
    <xdr:ext cx="762000" cy="259045"/>
    <xdr:sp macro="" textlink="">
      <xdr:nvSpPr>
        <xdr:cNvPr id="414" name="テキスト ボックス 413"/>
        <xdr:cNvSpPr txBox="1"/>
      </xdr:nvSpPr>
      <xdr:spPr>
        <a:xfrm>
          <a:off x="13131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平均を２２．１％上回っている。これは過去からの地方債借入が大きく影響しているが、ここ数年地方債の発行抑制、債務負担行為の新規設定を控えるなど改善しており、前年度比２４．２％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今後も後世代への負担を少しでも軽減できるよう、地方債の発行を抑制するとともに事業の実施に当たって点検を行い、財政健全化を図る。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166370</xdr:rowOff>
    </xdr:from>
    <xdr:to>
      <xdr:col>24</xdr:col>
      <xdr:colOff>558800</xdr:colOff>
      <xdr:row>18</xdr:row>
      <xdr:rowOff>57048</xdr:rowOff>
    </xdr:to>
    <xdr:cxnSp macro="">
      <xdr:nvCxnSpPr>
        <xdr:cNvPr id="446" name="直線コネクタ 445"/>
        <xdr:cNvCxnSpPr/>
      </xdr:nvCxnSpPr>
      <xdr:spPr>
        <a:xfrm flipV="1">
          <a:off x="16179800" y="2909570"/>
          <a:ext cx="8382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57048</xdr:rowOff>
    </xdr:from>
    <xdr:to>
      <xdr:col>23</xdr:col>
      <xdr:colOff>406400</xdr:colOff>
      <xdr:row>19</xdr:row>
      <xdr:rowOff>20726</xdr:rowOff>
    </xdr:to>
    <xdr:cxnSp macro="">
      <xdr:nvCxnSpPr>
        <xdr:cNvPr id="449" name="直線コネクタ 448"/>
        <xdr:cNvCxnSpPr/>
      </xdr:nvCxnSpPr>
      <xdr:spPr>
        <a:xfrm flipV="1">
          <a:off x="15290800" y="31431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20726</xdr:rowOff>
    </xdr:from>
    <xdr:to>
      <xdr:col>22</xdr:col>
      <xdr:colOff>203200</xdr:colOff>
      <xdr:row>19</xdr:row>
      <xdr:rowOff>99873</xdr:rowOff>
    </xdr:to>
    <xdr:cxnSp macro="">
      <xdr:nvCxnSpPr>
        <xdr:cNvPr id="452" name="直線コネクタ 451"/>
        <xdr:cNvCxnSpPr/>
      </xdr:nvCxnSpPr>
      <xdr:spPr>
        <a:xfrm flipV="1">
          <a:off x="14401800" y="3278276"/>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99873</xdr:rowOff>
    </xdr:from>
    <xdr:to>
      <xdr:col>21</xdr:col>
      <xdr:colOff>0</xdr:colOff>
      <xdr:row>20</xdr:row>
      <xdr:rowOff>20117</xdr:rowOff>
    </xdr:to>
    <xdr:cxnSp macro="">
      <xdr:nvCxnSpPr>
        <xdr:cNvPr id="455" name="直線コネクタ 454"/>
        <xdr:cNvCxnSpPr/>
      </xdr:nvCxnSpPr>
      <xdr:spPr>
        <a:xfrm flipV="1">
          <a:off x="13512800" y="3357423"/>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115570</xdr:rowOff>
    </xdr:from>
    <xdr:to>
      <xdr:col>24</xdr:col>
      <xdr:colOff>609600</xdr:colOff>
      <xdr:row>17</xdr:row>
      <xdr:rowOff>45720</xdr:rowOff>
    </xdr:to>
    <xdr:sp macro="" textlink="">
      <xdr:nvSpPr>
        <xdr:cNvPr id="465" name="円/楕円 464"/>
        <xdr:cNvSpPr/>
      </xdr:nvSpPr>
      <xdr:spPr>
        <a:xfrm>
          <a:off x="169672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87647</xdr:rowOff>
    </xdr:from>
    <xdr:ext cx="762000" cy="259045"/>
    <xdr:sp macro="" textlink="">
      <xdr:nvSpPr>
        <xdr:cNvPr id="466" name="将来負担の状況該当値テキスト"/>
        <xdr:cNvSpPr txBox="1"/>
      </xdr:nvSpPr>
      <xdr:spPr>
        <a:xfrm>
          <a:off x="17106900" y="283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6248</xdr:rowOff>
    </xdr:from>
    <xdr:to>
      <xdr:col>23</xdr:col>
      <xdr:colOff>457200</xdr:colOff>
      <xdr:row>18</xdr:row>
      <xdr:rowOff>107848</xdr:rowOff>
    </xdr:to>
    <xdr:sp macro="" textlink="">
      <xdr:nvSpPr>
        <xdr:cNvPr id="467" name="円/楕円 466"/>
        <xdr:cNvSpPr/>
      </xdr:nvSpPr>
      <xdr:spPr>
        <a:xfrm>
          <a:off x="16129000" y="3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92625</xdr:rowOff>
    </xdr:from>
    <xdr:ext cx="736600" cy="259045"/>
    <xdr:sp macro="" textlink="">
      <xdr:nvSpPr>
        <xdr:cNvPr id="468" name="テキスト ボックス 467"/>
        <xdr:cNvSpPr txBox="1"/>
      </xdr:nvSpPr>
      <xdr:spPr>
        <a:xfrm>
          <a:off x="15798800" y="317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141376</xdr:rowOff>
    </xdr:from>
    <xdr:to>
      <xdr:col>22</xdr:col>
      <xdr:colOff>254000</xdr:colOff>
      <xdr:row>19</xdr:row>
      <xdr:rowOff>71527</xdr:rowOff>
    </xdr:to>
    <xdr:sp macro="" textlink="">
      <xdr:nvSpPr>
        <xdr:cNvPr id="469" name="円/楕円 468"/>
        <xdr:cNvSpPr/>
      </xdr:nvSpPr>
      <xdr:spPr>
        <a:xfrm>
          <a:off x="15240000" y="3227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56303</xdr:rowOff>
    </xdr:from>
    <xdr:ext cx="762000" cy="259045"/>
    <xdr:sp macro="" textlink="">
      <xdr:nvSpPr>
        <xdr:cNvPr id="470" name="テキスト ボックス 469"/>
        <xdr:cNvSpPr txBox="1"/>
      </xdr:nvSpPr>
      <xdr:spPr>
        <a:xfrm>
          <a:off x="14909800" y="33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49073</xdr:rowOff>
    </xdr:from>
    <xdr:to>
      <xdr:col>21</xdr:col>
      <xdr:colOff>50800</xdr:colOff>
      <xdr:row>19</xdr:row>
      <xdr:rowOff>150673</xdr:rowOff>
    </xdr:to>
    <xdr:sp macro="" textlink="">
      <xdr:nvSpPr>
        <xdr:cNvPr id="471" name="円/楕円 470"/>
        <xdr:cNvSpPr/>
      </xdr:nvSpPr>
      <xdr:spPr>
        <a:xfrm>
          <a:off x="14351000" y="33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135450</xdr:rowOff>
    </xdr:from>
    <xdr:ext cx="762000" cy="259045"/>
    <xdr:sp macro="" textlink="">
      <xdr:nvSpPr>
        <xdr:cNvPr id="472" name="テキスト ボックス 471"/>
        <xdr:cNvSpPr txBox="1"/>
      </xdr:nvSpPr>
      <xdr:spPr>
        <a:xfrm>
          <a:off x="14020800" y="33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140767</xdr:rowOff>
    </xdr:from>
    <xdr:to>
      <xdr:col>19</xdr:col>
      <xdr:colOff>533400</xdr:colOff>
      <xdr:row>20</xdr:row>
      <xdr:rowOff>70917</xdr:rowOff>
    </xdr:to>
    <xdr:sp macro="" textlink="">
      <xdr:nvSpPr>
        <xdr:cNvPr id="473" name="円/楕円 472"/>
        <xdr:cNvSpPr/>
      </xdr:nvSpPr>
      <xdr:spPr>
        <a:xfrm>
          <a:off x="13462000" y="33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55694</xdr:rowOff>
    </xdr:from>
    <xdr:ext cx="762000" cy="259045"/>
    <xdr:sp macro="" textlink="">
      <xdr:nvSpPr>
        <xdr:cNvPr id="474" name="テキスト ボックス 473"/>
        <xdr:cNvSpPr txBox="1"/>
      </xdr:nvSpPr>
      <xdr:spPr>
        <a:xfrm>
          <a:off x="13131800" y="34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8,347
65.51
5,984,396
5,768,576
186,568
3,034,684
4,397,242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２９．０％と類似団体平均と比較すると３．５％高い水準にある。要因としては、保育所、給食所などの施設運営を直営で行っていることなどが挙げられるが、今後は、手当等の見直しや民間委託等を検討することによ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39</xdr:row>
      <xdr:rowOff>31750</xdr:rowOff>
    </xdr:to>
    <xdr:cxnSp macro="">
      <xdr:nvCxnSpPr>
        <xdr:cNvPr id="66" name="直線コネクタ 65"/>
        <xdr:cNvCxnSpPr/>
      </xdr:nvCxnSpPr>
      <xdr:spPr>
        <a:xfrm>
          <a:off x="3987800" y="64516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39</xdr:row>
      <xdr:rowOff>123190</xdr:rowOff>
    </xdr:to>
    <xdr:cxnSp macro="">
      <xdr:nvCxnSpPr>
        <xdr:cNvPr id="69" name="直線コネクタ 68"/>
        <xdr:cNvCxnSpPr/>
      </xdr:nvCxnSpPr>
      <xdr:spPr>
        <a:xfrm flipV="1">
          <a:off x="3098800" y="645160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123190</xdr:rowOff>
    </xdr:to>
    <xdr:cxnSp macro="">
      <xdr:nvCxnSpPr>
        <xdr:cNvPr id="72" name="直線コネクタ 71"/>
        <xdr:cNvCxnSpPr/>
      </xdr:nvCxnSpPr>
      <xdr:spPr>
        <a:xfrm>
          <a:off x="2209800" y="6695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40</xdr:row>
      <xdr:rowOff>27940</xdr:rowOff>
    </xdr:to>
    <xdr:cxnSp macro="">
      <xdr:nvCxnSpPr>
        <xdr:cNvPr id="75" name="直線コネクタ 74"/>
        <xdr:cNvCxnSpPr/>
      </xdr:nvCxnSpPr>
      <xdr:spPr>
        <a:xfrm flipV="1">
          <a:off x="1320800" y="66954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72390</xdr:rowOff>
    </xdr:from>
    <xdr:to>
      <xdr:col>4</xdr:col>
      <xdr:colOff>396875</xdr:colOff>
      <xdr:row>40</xdr:row>
      <xdr:rowOff>2540</xdr:rowOff>
    </xdr:to>
    <xdr:sp macro="" textlink="">
      <xdr:nvSpPr>
        <xdr:cNvPr id="89" name="円/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158767</xdr:rowOff>
    </xdr:from>
    <xdr:ext cx="762000" cy="259045"/>
    <xdr:sp macro="" textlink="">
      <xdr:nvSpPr>
        <xdr:cNvPr id="90" name="テキスト ボックス 89"/>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148590</xdr:rowOff>
    </xdr:from>
    <xdr:to>
      <xdr:col>1</xdr:col>
      <xdr:colOff>676275</xdr:colOff>
      <xdr:row>40</xdr:row>
      <xdr:rowOff>78740</xdr:rowOff>
    </xdr:to>
    <xdr:sp macro="" textlink="">
      <xdr:nvSpPr>
        <xdr:cNvPr id="93" name="円/楕円 92"/>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63517</xdr:rowOff>
    </xdr:from>
    <xdr:ext cx="762000" cy="259045"/>
    <xdr:sp macro="" textlink="">
      <xdr:nvSpPr>
        <xdr:cNvPr id="94" name="テキスト ボックス 93"/>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行財政改革実施計画に基づき経費の削減を実施しているが、委託料等の増加により、類似団体平均との比較では２．１％高い水準にある。今後も徹底した経費の削減に努める。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122428</xdr:rowOff>
    </xdr:from>
    <xdr:to>
      <xdr:col>24</xdr:col>
      <xdr:colOff>31750</xdr:colOff>
      <xdr:row>17</xdr:row>
      <xdr:rowOff>92710</xdr:rowOff>
    </xdr:to>
    <xdr:cxnSp macro="">
      <xdr:nvCxnSpPr>
        <xdr:cNvPr id="124" name="直線コネクタ 123"/>
        <xdr:cNvCxnSpPr/>
      </xdr:nvCxnSpPr>
      <xdr:spPr>
        <a:xfrm>
          <a:off x="15671800" y="286562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122428</xdr:rowOff>
    </xdr:from>
    <xdr:to>
      <xdr:col>22</xdr:col>
      <xdr:colOff>565150</xdr:colOff>
      <xdr:row>16</xdr:row>
      <xdr:rowOff>159004</xdr:rowOff>
    </xdr:to>
    <xdr:cxnSp macro="">
      <xdr:nvCxnSpPr>
        <xdr:cNvPr id="127" name="直線コネクタ 126"/>
        <xdr:cNvCxnSpPr/>
      </xdr:nvCxnSpPr>
      <xdr:spPr>
        <a:xfrm flipV="1">
          <a:off x="14782800" y="2865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159004</xdr:rowOff>
    </xdr:to>
    <xdr:cxnSp macro="">
      <xdr:nvCxnSpPr>
        <xdr:cNvPr id="130" name="直線コネクタ 129"/>
        <xdr:cNvCxnSpPr/>
      </xdr:nvCxnSpPr>
      <xdr:spPr>
        <a:xfrm>
          <a:off x="13893800" y="2792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170434</xdr:rowOff>
    </xdr:from>
    <xdr:to>
      <xdr:col>20</xdr:col>
      <xdr:colOff>158750</xdr:colOff>
      <xdr:row>16</xdr:row>
      <xdr:rowOff>49276</xdr:rowOff>
    </xdr:to>
    <xdr:cxnSp macro="">
      <xdr:nvCxnSpPr>
        <xdr:cNvPr id="133" name="直線コネクタ 132"/>
        <xdr:cNvCxnSpPr/>
      </xdr:nvCxnSpPr>
      <xdr:spPr>
        <a:xfrm>
          <a:off x="13004800" y="2742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3" name="円/楕円 142"/>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4"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5" name="円/楕円 144"/>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46" name="テキスト ボックス 145"/>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47" name="円/楕円 146"/>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48531</xdr:rowOff>
    </xdr:from>
    <xdr:ext cx="762000" cy="259045"/>
    <xdr:sp macro="" textlink="">
      <xdr:nvSpPr>
        <xdr:cNvPr id="148" name="テキスト ボックス 147"/>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49" name="円/楕円 148"/>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110253</xdr:rowOff>
    </xdr:from>
    <xdr:ext cx="762000" cy="259045"/>
    <xdr:sp macro="" textlink="">
      <xdr:nvSpPr>
        <xdr:cNvPr id="150" name="テキスト ボックス 149"/>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119634</xdr:rowOff>
    </xdr:from>
    <xdr:to>
      <xdr:col>19</xdr:col>
      <xdr:colOff>6350</xdr:colOff>
      <xdr:row>16</xdr:row>
      <xdr:rowOff>49784</xdr:rowOff>
    </xdr:to>
    <xdr:sp macro="" textlink="">
      <xdr:nvSpPr>
        <xdr:cNvPr id="151" name="円/楕円 150"/>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59961</xdr:rowOff>
    </xdr:from>
    <xdr:ext cx="762000" cy="259045"/>
    <xdr:sp macro="" textlink="">
      <xdr:nvSpPr>
        <xdr:cNvPr id="152" name="テキスト ボックス 151"/>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扶助費に係る経常収支比率は類似団体平均４．８％に対し、４．５％であり、０．３％下回っているが、本町の高齢化率は高いため、医療費の増加などによる社会保障経費の増加が見込まれるため、受益者負担の適正化を図り、財政負担の軽減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127000</xdr:rowOff>
    </xdr:to>
    <xdr:cxnSp macro="">
      <xdr:nvCxnSpPr>
        <xdr:cNvPr id="185" name="直線コネクタ 184"/>
        <xdr:cNvCxnSpPr/>
      </xdr:nvCxnSpPr>
      <xdr:spPr>
        <a:xfrm>
          <a:off x="3987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127000</xdr:rowOff>
    </xdr:to>
    <xdr:cxnSp macro="">
      <xdr:nvCxnSpPr>
        <xdr:cNvPr id="188" name="直線コネクタ 187"/>
        <xdr:cNvCxnSpPr/>
      </xdr:nvCxnSpPr>
      <xdr:spPr>
        <a:xfrm flipV="1">
          <a:off x="3098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55</xdr:row>
      <xdr:rowOff>127000</xdr:rowOff>
    </xdr:to>
    <xdr:cxnSp macro="">
      <xdr:nvCxnSpPr>
        <xdr:cNvPr id="191" name="直線コネクタ 190"/>
        <xdr:cNvCxnSpPr/>
      </xdr:nvCxnSpPr>
      <xdr:spPr>
        <a:xfrm>
          <a:off x="2209800" y="9309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4" name="直線コネクタ 193"/>
        <xdr:cNvCxnSpPr/>
      </xdr:nvCxnSpPr>
      <xdr:spPr>
        <a:xfrm flipV="1">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4" name="円/楕円 203"/>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5"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6" name="円/楕円 205"/>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7" name="テキスト ボックス 20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8" name="円/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09" name="テキスト ボックス 208"/>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0" name="円/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2" name="円/楕円 211"/>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3" name="テキスト ボックス 21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その他にかかわる経費は、類似団体平均を３％下回っているが、他会計への繰出金は多額であり、特に農業集落排水事業特別会計においては公債費の割合が高く、一般会計からの繰入金の割合が歳入の７７．６％を占めている。使用料の見直しなどを検討し、一般会計からの繰入額を減らす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56</xdr:row>
      <xdr:rowOff>58420</xdr:rowOff>
    </xdr:to>
    <xdr:cxnSp macro="">
      <xdr:nvCxnSpPr>
        <xdr:cNvPr id="243" name="直線コネクタ 242"/>
        <xdr:cNvCxnSpPr/>
      </xdr:nvCxnSpPr>
      <xdr:spPr>
        <a:xfrm>
          <a:off x="15671800" y="9627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26416</xdr:rowOff>
    </xdr:from>
    <xdr:to>
      <xdr:col>22</xdr:col>
      <xdr:colOff>565150</xdr:colOff>
      <xdr:row>56</xdr:row>
      <xdr:rowOff>72136</xdr:rowOff>
    </xdr:to>
    <xdr:cxnSp macro="">
      <xdr:nvCxnSpPr>
        <xdr:cNvPr id="246" name="直線コネクタ 245"/>
        <xdr:cNvCxnSpPr/>
      </xdr:nvCxnSpPr>
      <xdr:spPr>
        <a:xfrm flipV="1">
          <a:off x="14782800" y="9627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90424</xdr:rowOff>
    </xdr:to>
    <xdr:cxnSp macro="">
      <xdr:nvCxnSpPr>
        <xdr:cNvPr id="249" name="直線コネクタ 248"/>
        <xdr:cNvCxnSpPr/>
      </xdr:nvCxnSpPr>
      <xdr:spPr>
        <a:xfrm flipV="1">
          <a:off x="13893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62992</xdr:rowOff>
    </xdr:from>
    <xdr:to>
      <xdr:col>20</xdr:col>
      <xdr:colOff>158750</xdr:colOff>
      <xdr:row>56</xdr:row>
      <xdr:rowOff>90424</xdr:rowOff>
    </xdr:to>
    <xdr:cxnSp macro="">
      <xdr:nvCxnSpPr>
        <xdr:cNvPr id="252" name="直線コネクタ 251"/>
        <xdr:cNvCxnSpPr/>
      </xdr:nvCxnSpPr>
      <xdr:spPr>
        <a:xfrm>
          <a:off x="13004800" y="9664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2" name="円/楕円 26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3"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147066</xdr:rowOff>
    </xdr:from>
    <xdr:to>
      <xdr:col>22</xdr:col>
      <xdr:colOff>615950</xdr:colOff>
      <xdr:row>56</xdr:row>
      <xdr:rowOff>77216</xdr:rowOff>
    </xdr:to>
    <xdr:sp macro="" textlink="">
      <xdr:nvSpPr>
        <xdr:cNvPr id="264" name="円/楕円 263"/>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87393</xdr:rowOff>
    </xdr:from>
    <xdr:ext cx="736600" cy="259045"/>
    <xdr:sp macro="" textlink="">
      <xdr:nvSpPr>
        <xdr:cNvPr id="265" name="テキスト ボックス 264"/>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6" name="円/楕円 265"/>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67" name="テキスト ボックス 266"/>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39624</xdr:rowOff>
    </xdr:from>
    <xdr:to>
      <xdr:col>20</xdr:col>
      <xdr:colOff>209550</xdr:colOff>
      <xdr:row>56</xdr:row>
      <xdr:rowOff>141224</xdr:rowOff>
    </xdr:to>
    <xdr:sp macro="" textlink="">
      <xdr:nvSpPr>
        <xdr:cNvPr id="268" name="円/楕円 267"/>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151401</xdr:rowOff>
    </xdr:from>
    <xdr:ext cx="762000" cy="259045"/>
    <xdr:sp macro="" textlink="">
      <xdr:nvSpPr>
        <xdr:cNvPr id="269" name="テキスト ボックス 268"/>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xdr:rowOff>
    </xdr:from>
    <xdr:to>
      <xdr:col>19</xdr:col>
      <xdr:colOff>6350</xdr:colOff>
      <xdr:row>56</xdr:row>
      <xdr:rowOff>113792</xdr:rowOff>
    </xdr:to>
    <xdr:sp macro="" textlink="">
      <xdr:nvSpPr>
        <xdr:cNvPr id="270" name="円/楕円 269"/>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123969</xdr:rowOff>
    </xdr:from>
    <xdr:ext cx="762000" cy="259045"/>
    <xdr:sp macro="" textlink="">
      <xdr:nvSpPr>
        <xdr:cNvPr id="271" name="テキスト ボックス 270"/>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類似団体平均１４．４％に対し、１１．４％となっており３％低い水準にある。補助金については、必要性や効果を検証し、積極的な見直しや廃止を行い、適正化に努める。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76708</xdr:rowOff>
    </xdr:to>
    <xdr:cxnSp macro="">
      <xdr:nvCxnSpPr>
        <xdr:cNvPr id="301" name="直線コネクタ 300"/>
        <xdr:cNvCxnSpPr/>
      </xdr:nvCxnSpPr>
      <xdr:spPr>
        <a:xfrm>
          <a:off x="15671800" y="61666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113284</xdr:rowOff>
    </xdr:to>
    <xdr:cxnSp macro="">
      <xdr:nvCxnSpPr>
        <xdr:cNvPr id="304" name="直線コネクタ 303"/>
        <xdr:cNvCxnSpPr/>
      </xdr:nvCxnSpPr>
      <xdr:spPr>
        <a:xfrm flipV="1">
          <a:off x="14782800" y="61666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113284</xdr:rowOff>
    </xdr:to>
    <xdr:cxnSp macro="">
      <xdr:nvCxnSpPr>
        <xdr:cNvPr id="307" name="直線コネクタ 306"/>
        <xdr:cNvCxnSpPr/>
      </xdr:nvCxnSpPr>
      <xdr:spPr>
        <a:xfrm>
          <a:off x="13893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85852</xdr:rowOff>
    </xdr:to>
    <xdr:cxnSp macro="">
      <xdr:nvCxnSpPr>
        <xdr:cNvPr id="310" name="直線コネクタ 309"/>
        <xdr:cNvCxnSpPr/>
      </xdr:nvCxnSpPr>
      <xdr:spPr>
        <a:xfrm flipV="1">
          <a:off x="13004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0" name="円/楕円 319"/>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1"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2" name="円/楕円 32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3" name="テキスト ボックス 32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4" name="円/楕円 32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5" name="テキスト ボックス 32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6" name="円/楕円 325"/>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7" name="テキスト ボックス 326"/>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8" name="円/楕円 32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9" name="テキスト ボックス 328"/>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類似団体平均を３．３％下回っているが、地方債残高は高い水準にある。今後も厳しい財政運営になることが見込まれることから、地方債の発行を抑制していく。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146050</xdr:rowOff>
    </xdr:to>
    <xdr:cxnSp macro="">
      <xdr:nvCxnSpPr>
        <xdr:cNvPr id="361" name="直線コネクタ 360"/>
        <xdr:cNvCxnSpPr/>
      </xdr:nvCxnSpPr>
      <xdr:spPr>
        <a:xfrm>
          <a:off x="3987800" y="1292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76</xdr:row>
      <xdr:rowOff>1270</xdr:rowOff>
    </xdr:to>
    <xdr:cxnSp macro="">
      <xdr:nvCxnSpPr>
        <xdr:cNvPr id="364" name="直線コネクタ 363"/>
        <xdr:cNvCxnSpPr/>
      </xdr:nvCxnSpPr>
      <xdr:spPr>
        <a:xfrm flipV="1">
          <a:off x="3098800" y="129286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12700</xdr:rowOff>
    </xdr:to>
    <xdr:cxnSp macro="">
      <xdr:nvCxnSpPr>
        <xdr:cNvPr id="367" name="直線コネクタ 366"/>
        <xdr:cNvCxnSpPr/>
      </xdr:nvCxnSpPr>
      <xdr:spPr>
        <a:xfrm flipV="1">
          <a:off x="2209800" y="13031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69850</xdr:rowOff>
    </xdr:to>
    <xdr:cxnSp macro="">
      <xdr:nvCxnSpPr>
        <xdr:cNvPr id="370" name="直線コネクタ 369"/>
        <xdr:cNvCxnSpPr/>
      </xdr:nvCxnSpPr>
      <xdr:spPr>
        <a:xfrm flipV="1">
          <a:off x="1320800" y="1304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80" name="円/楕円 379"/>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81"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82" name="円/楕円 381"/>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83" name="テキスト ボックス 382"/>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121920</xdr:rowOff>
    </xdr:from>
    <xdr:to>
      <xdr:col>4</xdr:col>
      <xdr:colOff>396875</xdr:colOff>
      <xdr:row>76</xdr:row>
      <xdr:rowOff>52070</xdr:rowOff>
    </xdr:to>
    <xdr:sp macro="" textlink="">
      <xdr:nvSpPr>
        <xdr:cNvPr id="384" name="円/楕円 383"/>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62247</xdr:rowOff>
    </xdr:from>
    <xdr:ext cx="762000" cy="259045"/>
    <xdr:sp macro="" textlink="">
      <xdr:nvSpPr>
        <xdr:cNvPr id="385" name="テキスト ボックス 384"/>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6" name="円/楕円 385"/>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7" name="テキスト ボックス 386"/>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88" name="円/楕円 387"/>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89" name="テキスト ボックス 388"/>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類似団体平均を０．７％下回っている。引続き、人件費をはじめとする経常経費削減に努める。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104140</xdr:rowOff>
    </xdr:from>
    <xdr:to>
      <xdr:col>24</xdr:col>
      <xdr:colOff>31750</xdr:colOff>
      <xdr:row>77</xdr:row>
      <xdr:rowOff>123189</xdr:rowOff>
    </xdr:to>
    <xdr:cxnSp macro="">
      <xdr:nvCxnSpPr>
        <xdr:cNvPr id="422" name="直線コネクタ 421"/>
        <xdr:cNvCxnSpPr/>
      </xdr:nvCxnSpPr>
      <xdr:spPr>
        <a:xfrm>
          <a:off x="15671800" y="12962890"/>
          <a:ext cx="838200" cy="3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104140</xdr:rowOff>
    </xdr:from>
    <xdr:to>
      <xdr:col>22</xdr:col>
      <xdr:colOff>565150</xdr:colOff>
      <xdr:row>77</xdr:row>
      <xdr:rowOff>123189</xdr:rowOff>
    </xdr:to>
    <xdr:cxnSp macro="">
      <xdr:nvCxnSpPr>
        <xdr:cNvPr id="425" name="直線コネクタ 424"/>
        <xdr:cNvCxnSpPr/>
      </xdr:nvCxnSpPr>
      <xdr:spPr>
        <a:xfrm flipV="1">
          <a:off x="14782800" y="12962890"/>
          <a:ext cx="889000" cy="3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77</xdr:row>
      <xdr:rowOff>123189</xdr:rowOff>
    </xdr:to>
    <xdr:cxnSp macro="">
      <xdr:nvCxnSpPr>
        <xdr:cNvPr id="428" name="直線コネクタ 427"/>
        <xdr:cNvCxnSpPr/>
      </xdr:nvCxnSpPr>
      <xdr:spPr>
        <a:xfrm>
          <a:off x="13893800" y="13084811"/>
          <a:ext cx="8890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76</xdr:row>
      <xdr:rowOff>130811</xdr:rowOff>
    </xdr:to>
    <xdr:cxnSp macro="">
      <xdr:nvCxnSpPr>
        <xdr:cNvPr id="431" name="直線コネクタ 430"/>
        <xdr:cNvCxnSpPr/>
      </xdr:nvCxnSpPr>
      <xdr:spPr>
        <a:xfrm flipV="1">
          <a:off x="13004800" y="130848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1" name="円/楕円 440"/>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88916</xdr:rowOff>
    </xdr:from>
    <xdr:ext cx="762000" cy="259045"/>
    <xdr:sp macro="" textlink="">
      <xdr:nvSpPr>
        <xdr:cNvPr id="442" name="公債費以外該当値テキスト"/>
        <xdr:cNvSpPr txBox="1"/>
      </xdr:nvSpPr>
      <xdr:spPr>
        <a:xfrm>
          <a:off x="16598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53340</xdr:rowOff>
    </xdr:from>
    <xdr:to>
      <xdr:col>22</xdr:col>
      <xdr:colOff>615950</xdr:colOff>
      <xdr:row>75</xdr:row>
      <xdr:rowOff>154939</xdr:rowOff>
    </xdr:to>
    <xdr:sp macro="" textlink="">
      <xdr:nvSpPr>
        <xdr:cNvPr id="443" name="円/楕円 442"/>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165117</xdr:rowOff>
    </xdr:from>
    <xdr:ext cx="736600" cy="259045"/>
    <xdr:sp macro="" textlink="">
      <xdr:nvSpPr>
        <xdr:cNvPr id="444" name="テキスト ボックス 443"/>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45" name="円/楕円 444"/>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46" name="テキスト ボックス 445"/>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47" name="円/楕円 446"/>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48" name="テキスト ボックス 447"/>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49" name="円/楕円 448"/>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0" name="テキスト ボックス 449"/>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千葉県長南町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24161</xdr:rowOff>
    </xdr:from>
    <xdr:to>
      <xdr:col>4</xdr:col>
      <xdr:colOff>1117600</xdr:colOff>
      <xdr:row>17</xdr:row>
      <xdr:rowOff>40551</xdr:rowOff>
    </xdr:to>
    <xdr:cxnSp macro="">
      <xdr:nvCxnSpPr>
        <xdr:cNvPr id="50" name="直線コネクタ 49"/>
        <xdr:cNvCxnSpPr/>
      </xdr:nvCxnSpPr>
      <xdr:spPr bwMode="auto">
        <a:xfrm>
          <a:off x="5003800" y="2986436"/>
          <a:ext cx="647700" cy="1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24161</xdr:rowOff>
    </xdr:from>
    <xdr:to>
      <xdr:col>4</xdr:col>
      <xdr:colOff>469900</xdr:colOff>
      <xdr:row>17</xdr:row>
      <xdr:rowOff>31270</xdr:rowOff>
    </xdr:to>
    <xdr:cxnSp macro="">
      <xdr:nvCxnSpPr>
        <xdr:cNvPr id="53" name="直線コネクタ 52"/>
        <xdr:cNvCxnSpPr/>
      </xdr:nvCxnSpPr>
      <xdr:spPr bwMode="auto">
        <a:xfrm flipV="1">
          <a:off x="4305300" y="2986436"/>
          <a:ext cx="698500" cy="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31270</xdr:rowOff>
    </xdr:from>
    <xdr:to>
      <xdr:col>3</xdr:col>
      <xdr:colOff>904875</xdr:colOff>
      <xdr:row>17</xdr:row>
      <xdr:rowOff>40978</xdr:rowOff>
    </xdr:to>
    <xdr:cxnSp macro="">
      <xdr:nvCxnSpPr>
        <xdr:cNvPr id="56" name="直線コネクタ 55"/>
        <xdr:cNvCxnSpPr/>
      </xdr:nvCxnSpPr>
      <xdr:spPr bwMode="auto">
        <a:xfrm flipV="1">
          <a:off x="3606800" y="2993545"/>
          <a:ext cx="698500" cy="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22987</xdr:rowOff>
    </xdr:from>
    <xdr:to>
      <xdr:col>3</xdr:col>
      <xdr:colOff>206375</xdr:colOff>
      <xdr:row>17</xdr:row>
      <xdr:rowOff>40978</xdr:rowOff>
    </xdr:to>
    <xdr:cxnSp macro="">
      <xdr:nvCxnSpPr>
        <xdr:cNvPr id="59" name="直線コネクタ 58"/>
        <xdr:cNvCxnSpPr/>
      </xdr:nvCxnSpPr>
      <xdr:spPr bwMode="auto">
        <a:xfrm>
          <a:off x="2908300" y="2985262"/>
          <a:ext cx="6985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161201</xdr:rowOff>
    </xdr:from>
    <xdr:to>
      <xdr:col>5</xdr:col>
      <xdr:colOff>34925</xdr:colOff>
      <xdr:row>17</xdr:row>
      <xdr:rowOff>91351</xdr:rowOff>
    </xdr:to>
    <xdr:sp macro="" textlink="">
      <xdr:nvSpPr>
        <xdr:cNvPr id="69" name="円/楕円 68"/>
        <xdr:cNvSpPr/>
      </xdr:nvSpPr>
      <xdr:spPr bwMode="auto">
        <a:xfrm>
          <a:off x="5600700" y="295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133278</xdr:rowOff>
    </xdr:from>
    <xdr:ext cx="762000" cy="259045"/>
    <xdr:sp macro="" textlink="">
      <xdr:nvSpPr>
        <xdr:cNvPr id="70" name="人口1人当たり決算額の推移該当値テキスト130"/>
        <xdr:cNvSpPr txBox="1"/>
      </xdr:nvSpPr>
      <xdr:spPr>
        <a:xfrm>
          <a:off x="5740400" y="292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144811</xdr:rowOff>
    </xdr:from>
    <xdr:to>
      <xdr:col>4</xdr:col>
      <xdr:colOff>520700</xdr:colOff>
      <xdr:row>17</xdr:row>
      <xdr:rowOff>74961</xdr:rowOff>
    </xdr:to>
    <xdr:sp macro="" textlink="">
      <xdr:nvSpPr>
        <xdr:cNvPr id="71" name="円/楕円 70"/>
        <xdr:cNvSpPr/>
      </xdr:nvSpPr>
      <xdr:spPr bwMode="auto">
        <a:xfrm>
          <a:off x="4953000" y="293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59738</xdr:rowOff>
    </xdr:from>
    <xdr:ext cx="736600" cy="259045"/>
    <xdr:sp macro="" textlink="">
      <xdr:nvSpPr>
        <xdr:cNvPr id="72" name="テキスト ボックス 71"/>
        <xdr:cNvSpPr txBox="1"/>
      </xdr:nvSpPr>
      <xdr:spPr>
        <a:xfrm>
          <a:off x="4622800" y="302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151920</xdr:rowOff>
    </xdr:from>
    <xdr:to>
      <xdr:col>3</xdr:col>
      <xdr:colOff>955675</xdr:colOff>
      <xdr:row>17</xdr:row>
      <xdr:rowOff>82070</xdr:rowOff>
    </xdr:to>
    <xdr:sp macro="" textlink="">
      <xdr:nvSpPr>
        <xdr:cNvPr id="73" name="円/楕円 72"/>
        <xdr:cNvSpPr/>
      </xdr:nvSpPr>
      <xdr:spPr bwMode="auto">
        <a:xfrm>
          <a:off x="4254500" y="294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66847</xdr:rowOff>
    </xdr:from>
    <xdr:ext cx="762000" cy="259045"/>
    <xdr:sp macro="" textlink="">
      <xdr:nvSpPr>
        <xdr:cNvPr id="74" name="テキスト ボックス 73"/>
        <xdr:cNvSpPr txBox="1"/>
      </xdr:nvSpPr>
      <xdr:spPr>
        <a:xfrm>
          <a:off x="3924300" y="302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123,813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161628</xdr:rowOff>
    </xdr:from>
    <xdr:to>
      <xdr:col>3</xdr:col>
      <xdr:colOff>257175</xdr:colOff>
      <xdr:row>17</xdr:row>
      <xdr:rowOff>91778</xdr:rowOff>
    </xdr:to>
    <xdr:sp macro="" textlink="">
      <xdr:nvSpPr>
        <xdr:cNvPr id="75" name="円/楕円 74"/>
        <xdr:cNvSpPr/>
      </xdr:nvSpPr>
      <xdr:spPr bwMode="auto">
        <a:xfrm>
          <a:off x="3556000" y="295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76555</xdr:rowOff>
    </xdr:from>
    <xdr:ext cx="762000" cy="259045"/>
    <xdr:sp macro="" textlink="">
      <xdr:nvSpPr>
        <xdr:cNvPr id="76" name="テキスト ボックス 75"/>
        <xdr:cNvSpPr txBox="1"/>
      </xdr:nvSpPr>
      <xdr:spPr>
        <a:xfrm>
          <a:off x="3225800" y="303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143637</xdr:rowOff>
    </xdr:from>
    <xdr:to>
      <xdr:col>2</xdr:col>
      <xdr:colOff>692150</xdr:colOff>
      <xdr:row>17</xdr:row>
      <xdr:rowOff>73787</xdr:rowOff>
    </xdr:to>
    <xdr:sp macro="" textlink="">
      <xdr:nvSpPr>
        <xdr:cNvPr id="77" name="円/楕円 76"/>
        <xdr:cNvSpPr/>
      </xdr:nvSpPr>
      <xdr:spPr bwMode="auto">
        <a:xfrm>
          <a:off x="2857500" y="2934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58564</xdr:rowOff>
    </xdr:from>
    <xdr:ext cx="762000" cy="259045"/>
    <xdr:sp macro="" textlink="">
      <xdr:nvSpPr>
        <xdr:cNvPr id="78" name="テキスト ボックス 77"/>
        <xdr:cNvSpPr txBox="1"/>
      </xdr:nvSpPr>
      <xdr:spPr>
        <a:xfrm>
          <a:off x="2527300" y="302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168186</xdr:rowOff>
    </xdr:from>
    <xdr:to>
      <xdr:col>4</xdr:col>
      <xdr:colOff>1117600</xdr:colOff>
      <xdr:row>37</xdr:row>
      <xdr:rowOff>17710</xdr:rowOff>
    </xdr:to>
    <xdr:cxnSp macro="">
      <xdr:nvCxnSpPr>
        <xdr:cNvPr id="112" name="直線コネクタ 111"/>
        <xdr:cNvCxnSpPr/>
      </xdr:nvCxnSpPr>
      <xdr:spPr bwMode="auto">
        <a:xfrm>
          <a:off x="5003800" y="7121436"/>
          <a:ext cx="6477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120294</xdr:rowOff>
    </xdr:from>
    <xdr:to>
      <xdr:col>4</xdr:col>
      <xdr:colOff>469900</xdr:colOff>
      <xdr:row>36</xdr:row>
      <xdr:rowOff>168186</xdr:rowOff>
    </xdr:to>
    <xdr:cxnSp macro="">
      <xdr:nvCxnSpPr>
        <xdr:cNvPr id="115" name="直線コネクタ 114"/>
        <xdr:cNvCxnSpPr/>
      </xdr:nvCxnSpPr>
      <xdr:spPr bwMode="auto">
        <a:xfrm>
          <a:off x="4305300" y="7073544"/>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41218</xdr:rowOff>
    </xdr:from>
    <xdr:to>
      <xdr:col>3</xdr:col>
      <xdr:colOff>904875</xdr:colOff>
      <xdr:row>36</xdr:row>
      <xdr:rowOff>120294</xdr:rowOff>
    </xdr:to>
    <xdr:cxnSp macro="">
      <xdr:nvCxnSpPr>
        <xdr:cNvPr id="118" name="直線コネクタ 117"/>
        <xdr:cNvCxnSpPr/>
      </xdr:nvCxnSpPr>
      <xdr:spPr bwMode="auto">
        <a:xfrm>
          <a:off x="3606800" y="6994468"/>
          <a:ext cx="698500" cy="79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251568</xdr:rowOff>
    </xdr:from>
    <xdr:to>
      <xdr:col>3</xdr:col>
      <xdr:colOff>206375</xdr:colOff>
      <xdr:row>36</xdr:row>
      <xdr:rowOff>41218</xdr:rowOff>
    </xdr:to>
    <xdr:cxnSp macro="">
      <xdr:nvCxnSpPr>
        <xdr:cNvPr id="121" name="直線コネクタ 120"/>
        <xdr:cNvCxnSpPr/>
      </xdr:nvCxnSpPr>
      <xdr:spPr bwMode="auto">
        <a:xfrm>
          <a:off x="2908300" y="6861918"/>
          <a:ext cx="698500" cy="13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138360</xdr:rowOff>
    </xdr:from>
    <xdr:to>
      <xdr:col>5</xdr:col>
      <xdr:colOff>34925</xdr:colOff>
      <xdr:row>37</xdr:row>
      <xdr:rowOff>68510</xdr:rowOff>
    </xdr:to>
    <xdr:sp macro="" textlink="">
      <xdr:nvSpPr>
        <xdr:cNvPr id="131" name="円/楕円 130"/>
        <xdr:cNvSpPr/>
      </xdr:nvSpPr>
      <xdr:spPr bwMode="auto">
        <a:xfrm>
          <a:off x="5600700" y="709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110437</xdr:rowOff>
    </xdr:from>
    <xdr:ext cx="762000" cy="259045"/>
    <xdr:sp macro="" textlink="">
      <xdr:nvSpPr>
        <xdr:cNvPr id="132" name="人口1人当たり決算額の推移該当値テキスト445"/>
        <xdr:cNvSpPr txBox="1"/>
      </xdr:nvSpPr>
      <xdr:spPr>
        <a:xfrm>
          <a:off x="5740400" y="706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117386</xdr:rowOff>
    </xdr:from>
    <xdr:to>
      <xdr:col>4</xdr:col>
      <xdr:colOff>520700</xdr:colOff>
      <xdr:row>37</xdr:row>
      <xdr:rowOff>47536</xdr:rowOff>
    </xdr:to>
    <xdr:sp macro="" textlink="">
      <xdr:nvSpPr>
        <xdr:cNvPr id="133" name="円/楕円 132"/>
        <xdr:cNvSpPr/>
      </xdr:nvSpPr>
      <xdr:spPr bwMode="auto">
        <a:xfrm>
          <a:off x="4953000" y="707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32313</xdr:rowOff>
    </xdr:from>
    <xdr:ext cx="736600" cy="259045"/>
    <xdr:sp macro="" textlink="">
      <xdr:nvSpPr>
        <xdr:cNvPr id="134" name="テキスト ボックス 133"/>
        <xdr:cNvSpPr txBox="1"/>
      </xdr:nvSpPr>
      <xdr:spPr>
        <a:xfrm>
          <a:off x="4622800" y="7157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69494</xdr:rowOff>
    </xdr:from>
    <xdr:to>
      <xdr:col>3</xdr:col>
      <xdr:colOff>955675</xdr:colOff>
      <xdr:row>36</xdr:row>
      <xdr:rowOff>171094</xdr:rowOff>
    </xdr:to>
    <xdr:sp macro="" textlink="">
      <xdr:nvSpPr>
        <xdr:cNvPr id="135" name="円/楕円 134"/>
        <xdr:cNvSpPr/>
      </xdr:nvSpPr>
      <xdr:spPr bwMode="auto">
        <a:xfrm>
          <a:off x="4254500" y="702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155871</xdr:rowOff>
    </xdr:from>
    <xdr:ext cx="762000" cy="259045"/>
    <xdr:sp macro="" textlink="">
      <xdr:nvSpPr>
        <xdr:cNvPr id="136" name="テキスト ボックス 135"/>
        <xdr:cNvSpPr txBox="1"/>
      </xdr:nvSpPr>
      <xdr:spPr>
        <a:xfrm>
          <a:off x="3924300" y="710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333318</xdr:rowOff>
    </xdr:from>
    <xdr:to>
      <xdr:col>3</xdr:col>
      <xdr:colOff>257175</xdr:colOff>
      <xdr:row>36</xdr:row>
      <xdr:rowOff>92018</xdr:rowOff>
    </xdr:to>
    <xdr:sp macro="" textlink="">
      <xdr:nvSpPr>
        <xdr:cNvPr id="137" name="円/楕円 136"/>
        <xdr:cNvSpPr/>
      </xdr:nvSpPr>
      <xdr:spPr bwMode="auto">
        <a:xfrm>
          <a:off x="3556000" y="694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76795</xdr:rowOff>
    </xdr:from>
    <xdr:ext cx="762000" cy="259045"/>
    <xdr:sp macro="" textlink="">
      <xdr:nvSpPr>
        <xdr:cNvPr id="138" name="テキスト ボックス 137"/>
        <xdr:cNvSpPr txBox="1"/>
      </xdr:nvSpPr>
      <xdr:spPr>
        <a:xfrm>
          <a:off x="3225800" y="70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200768</xdr:rowOff>
    </xdr:from>
    <xdr:to>
      <xdr:col>2</xdr:col>
      <xdr:colOff>692150</xdr:colOff>
      <xdr:row>35</xdr:row>
      <xdr:rowOff>302368</xdr:rowOff>
    </xdr:to>
    <xdr:sp macro="" textlink="">
      <xdr:nvSpPr>
        <xdr:cNvPr id="139" name="円/楕円 138"/>
        <xdr:cNvSpPr/>
      </xdr:nvSpPr>
      <xdr:spPr bwMode="auto">
        <a:xfrm>
          <a:off x="2857500" y="681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312545</xdr:rowOff>
    </xdr:from>
    <xdr:ext cx="762000" cy="259045"/>
    <xdr:sp macro="" textlink="">
      <xdr:nvSpPr>
        <xdr:cNvPr id="140" name="テキスト ボックス 139"/>
        <xdr:cNvSpPr txBox="1"/>
      </xdr:nvSpPr>
      <xdr:spPr>
        <a:xfrm>
          <a:off x="2527300" y="657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8,347
65.51
5,984,396
5,768,576
186,568
3,034,684
4,397,242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10084</xdr:rowOff>
    </xdr:from>
    <xdr:to>
      <xdr:col>6</xdr:col>
      <xdr:colOff>511175</xdr:colOff>
      <xdr:row>36</xdr:row>
      <xdr:rowOff>14710</xdr:rowOff>
    </xdr:to>
    <xdr:cxnSp macro="">
      <xdr:nvCxnSpPr>
        <xdr:cNvPr id="63" name="直線コネクタ 62"/>
        <xdr:cNvCxnSpPr/>
      </xdr:nvCxnSpPr>
      <xdr:spPr>
        <a:xfrm>
          <a:off x="3797300" y="6182284"/>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10084</xdr:rowOff>
    </xdr:from>
    <xdr:to>
      <xdr:col>5</xdr:col>
      <xdr:colOff>358775</xdr:colOff>
      <xdr:row>36</xdr:row>
      <xdr:rowOff>23343</xdr:rowOff>
    </xdr:to>
    <xdr:cxnSp macro="">
      <xdr:nvCxnSpPr>
        <xdr:cNvPr id="66" name="直線コネクタ 65"/>
        <xdr:cNvCxnSpPr/>
      </xdr:nvCxnSpPr>
      <xdr:spPr>
        <a:xfrm flipV="1">
          <a:off x="2908300" y="618228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23343</xdr:rowOff>
    </xdr:from>
    <xdr:to>
      <xdr:col>4</xdr:col>
      <xdr:colOff>155575</xdr:colOff>
      <xdr:row>36</xdr:row>
      <xdr:rowOff>47237</xdr:rowOff>
    </xdr:to>
    <xdr:cxnSp macro="">
      <xdr:nvCxnSpPr>
        <xdr:cNvPr id="69" name="直線コネクタ 68"/>
        <xdr:cNvCxnSpPr/>
      </xdr:nvCxnSpPr>
      <xdr:spPr>
        <a:xfrm flipV="1">
          <a:off x="2019300" y="6195543"/>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22374</xdr:rowOff>
    </xdr:from>
    <xdr:to>
      <xdr:col>2</xdr:col>
      <xdr:colOff>638175</xdr:colOff>
      <xdr:row>36</xdr:row>
      <xdr:rowOff>47237</xdr:rowOff>
    </xdr:to>
    <xdr:cxnSp macro="">
      <xdr:nvCxnSpPr>
        <xdr:cNvPr id="72" name="直線コネクタ 71"/>
        <xdr:cNvCxnSpPr/>
      </xdr:nvCxnSpPr>
      <xdr:spPr>
        <a:xfrm>
          <a:off x="1130300" y="6194574"/>
          <a:ext cx="8890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135360</xdr:rowOff>
    </xdr:from>
    <xdr:to>
      <xdr:col>6</xdr:col>
      <xdr:colOff>561975</xdr:colOff>
      <xdr:row>36</xdr:row>
      <xdr:rowOff>65510</xdr:rowOff>
    </xdr:to>
    <xdr:sp macro="" textlink="">
      <xdr:nvSpPr>
        <xdr:cNvPr id="82" name="円/楕円 81"/>
        <xdr:cNvSpPr/>
      </xdr:nvSpPr>
      <xdr:spPr>
        <a:xfrm>
          <a:off x="4584700" y="6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113787</xdr:rowOff>
    </xdr:from>
    <xdr:ext cx="599010" cy="259045"/>
    <xdr:sp macro="" textlink="">
      <xdr:nvSpPr>
        <xdr:cNvPr id="83" name="人件費該当値テキスト"/>
        <xdr:cNvSpPr txBox="1"/>
      </xdr:nvSpPr>
      <xdr:spPr>
        <a:xfrm>
          <a:off x="4686300" y="611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130734</xdr:rowOff>
    </xdr:from>
    <xdr:to>
      <xdr:col>5</xdr:col>
      <xdr:colOff>409575</xdr:colOff>
      <xdr:row>36</xdr:row>
      <xdr:rowOff>60884</xdr:rowOff>
    </xdr:to>
    <xdr:sp macro="" textlink="">
      <xdr:nvSpPr>
        <xdr:cNvPr id="84" name="円/楕円 83"/>
        <xdr:cNvSpPr/>
      </xdr:nvSpPr>
      <xdr:spPr>
        <a:xfrm>
          <a:off x="3746500" y="61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77411</xdr:rowOff>
    </xdr:from>
    <xdr:ext cx="599010" cy="259045"/>
    <xdr:sp macro="" textlink="">
      <xdr:nvSpPr>
        <xdr:cNvPr id="85" name="テキスト ボックス 84"/>
        <xdr:cNvSpPr txBox="1"/>
      </xdr:nvSpPr>
      <xdr:spPr>
        <a:xfrm>
          <a:off x="3497794" y="590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143993</xdr:rowOff>
    </xdr:from>
    <xdr:to>
      <xdr:col>4</xdr:col>
      <xdr:colOff>206375</xdr:colOff>
      <xdr:row>36</xdr:row>
      <xdr:rowOff>74143</xdr:rowOff>
    </xdr:to>
    <xdr:sp macro="" textlink="">
      <xdr:nvSpPr>
        <xdr:cNvPr id="86" name="円/楕円 85"/>
        <xdr:cNvSpPr/>
      </xdr:nvSpPr>
      <xdr:spPr>
        <a:xfrm>
          <a:off x="2857500" y="61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90670</xdr:rowOff>
    </xdr:from>
    <xdr:ext cx="599010" cy="259045"/>
    <xdr:sp macro="" textlink="">
      <xdr:nvSpPr>
        <xdr:cNvPr id="87" name="テキスト ボックス 86"/>
        <xdr:cNvSpPr txBox="1"/>
      </xdr:nvSpPr>
      <xdr:spPr>
        <a:xfrm>
          <a:off x="2608794" y="591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167887</xdr:rowOff>
    </xdr:from>
    <xdr:to>
      <xdr:col>3</xdr:col>
      <xdr:colOff>3175</xdr:colOff>
      <xdr:row>36</xdr:row>
      <xdr:rowOff>98037</xdr:rowOff>
    </xdr:to>
    <xdr:sp macro="" textlink="">
      <xdr:nvSpPr>
        <xdr:cNvPr id="88" name="円/楕円 87"/>
        <xdr:cNvSpPr/>
      </xdr:nvSpPr>
      <xdr:spPr>
        <a:xfrm>
          <a:off x="1968500" y="61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114564</xdr:rowOff>
    </xdr:from>
    <xdr:ext cx="599010" cy="259045"/>
    <xdr:sp macro="" textlink="">
      <xdr:nvSpPr>
        <xdr:cNvPr id="89" name="テキスト ボックス 88"/>
        <xdr:cNvSpPr txBox="1"/>
      </xdr:nvSpPr>
      <xdr:spPr>
        <a:xfrm>
          <a:off x="1719794" y="594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143024</xdr:rowOff>
    </xdr:from>
    <xdr:to>
      <xdr:col>1</xdr:col>
      <xdr:colOff>485775</xdr:colOff>
      <xdr:row>36</xdr:row>
      <xdr:rowOff>73174</xdr:rowOff>
    </xdr:to>
    <xdr:sp macro="" textlink="">
      <xdr:nvSpPr>
        <xdr:cNvPr id="90" name="円/楕円 89"/>
        <xdr:cNvSpPr/>
      </xdr:nvSpPr>
      <xdr:spPr>
        <a:xfrm>
          <a:off x="1079500" y="61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89701</xdr:rowOff>
    </xdr:from>
    <xdr:ext cx="599010" cy="259045"/>
    <xdr:sp macro="" textlink="">
      <xdr:nvSpPr>
        <xdr:cNvPr id="91" name="テキスト ボックス 90"/>
        <xdr:cNvSpPr txBox="1"/>
      </xdr:nvSpPr>
      <xdr:spPr>
        <a:xfrm>
          <a:off x="830794" y="591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91749</xdr:rowOff>
    </xdr:from>
    <xdr:to>
      <xdr:col>6</xdr:col>
      <xdr:colOff>511175</xdr:colOff>
      <xdr:row>56</xdr:row>
      <xdr:rowOff>110718</xdr:rowOff>
    </xdr:to>
    <xdr:cxnSp macro="">
      <xdr:nvCxnSpPr>
        <xdr:cNvPr id="118" name="直線コネクタ 117"/>
        <xdr:cNvCxnSpPr/>
      </xdr:nvCxnSpPr>
      <xdr:spPr>
        <a:xfrm flipV="1">
          <a:off x="3797300" y="9692949"/>
          <a:ext cx="8382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110718</xdr:rowOff>
    </xdr:from>
    <xdr:to>
      <xdr:col>5</xdr:col>
      <xdr:colOff>358775</xdr:colOff>
      <xdr:row>56</xdr:row>
      <xdr:rowOff>160173</xdr:rowOff>
    </xdr:to>
    <xdr:cxnSp macro="">
      <xdr:nvCxnSpPr>
        <xdr:cNvPr id="121" name="直線コネクタ 120"/>
        <xdr:cNvCxnSpPr/>
      </xdr:nvCxnSpPr>
      <xdr:spPr>
        <a:xfrm flipV="1">
          <a:off x="2908300" y="9711918"/>
          <a:ext cx="889000" cy="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160173</xdr:rowOff>
    </xdr:from>
    <xdr:to>
      <xdr:col>4</xdr:col>
      <xdr:colOff>155575</xdr:colOff>
      <xdr:row>57</xdr:row>
      <xdr:rowOff>45979</xdr:rowOff>
    </xdr:to>
    <xdr:cxnSp macro="">
      <xdr:nvCxnSpPr>
        <xdr:cNvPr id="124" name="直線コネクタ 123"/>
        <xdr:cNvCxnSpPr/>
      </xdr:nvCxnSpPr>
      <xdr:spPr>
        <a:xfrm flipV="1">
          <a:off x="2019300" y="9761373"/>
          <a:ext cx="889000" cy="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45979</xdr:rowOff>
    </xdr:from>
    <xdr:to>
      <xdr:col>2</xdr:col>
      <xdr:colOff>638175</xdr:colOff>
      <xdr:row>57</xdr:row>
      <xdr:rowOff>68921</xdr:rowOff>
    </xdr:to>
    <xdr:cxnSp macro="">
      <xdr:nvCxnSpPr>
        <xdr:cNvPr id="127" name="直線コネクタ 126"/>
        <xdr:cNvCxnSpPr/>
      </xdr:nvCxnSpPr>
      <xdr:spPr>
        <a:xfrm flipV="1">
          <a:off x="1130300" y="9818629"/>
          <a:ext cx="889000" cy="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40949</xdr:rowOff>
    </xdr:from>
    <xdr:to>
      <xdr:col>6</xdr:col>
      <xdr:colOff>561975</xdr:colOff>
      <xdr:row>56</xdr:row>
      <xdr:rowOff>142549</xdr:rowOff>
    </xdr:to>
    <xdr:sp macro="" textlink="">
      <xdr:nvSpPr>
        <xdr:cNvPr id="137" name="円/楕円 136"/>
        <xdr:cNvSpPr/>
      </xdr:nvSpPr>
      <xdr:spPr>
        <a:xfrm>
          <a:off x="4584700" y="96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127326</xdr:rowOff>
    </xdr:from>
    <xdr:ext cx="534377" cy="259045"/>
    <xdr:sp macro="" textlink="">
      <xdr:nvSpPr>
        <xdr:cNvPr id="138" name="物件費該当値テキスト"/>
        <xdr:cNvSpPr txBox="1"/>
      </xdr:nvSpPr>
      <xdr:spPr>
        <a:xfrm>
          <a:off x="4686300" y="955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85,488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59918</xdr:rowOff>
    </xdr:from>
    <xdr:to>
      <xdr:col>5</xdr:col>
      <xdr:colOff>409575</xdr:colOff>
      <xdr:row>56</xdr:row>
      <xdr:rowOff>161518</xdr:rowOff>
    </xdr:to>
    <xdr:sp macro="" textlink="">
      <xdr:nvSpPr>
        <xdr:cNvPr id="139" name="円/楕円 138"/>
        <xdr:cNvSpPr/>
      </xdr:nvSpPr>
      <xdr:spPr>
        <a:xfrm>
          <a:off x="37465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152645</xdr:rowOff>
    </xdr:from>
    <xdr:ext cx="534377" cy="259045"/>
    <xdr:sp macro="" textlink="">
      <xdr:nvSpPr>
        <xdr:cNvPr id="140" name="テキスト ボックス 139"/>
        <xdr:cNvSpPr txBox="1"/>
      </xdr:nvSpPr>
      <xdr:spPr>
        <a:xfrm>
          <a:off x="3530111" y="97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109373</xdr:rowOff>
    </xdr:from>
    <xdr:to>
      <xdr:col>4</xdr:col>
      <xdr:colOff>206375</xdr:colOff>
      <xdr:row>57</xdr:row>
      <xdr:rowOff>39523</xdr:rowOff>
    </xdr:to>
    <xdr:sp macro="" textlink="">
      <xdr:nvSpPr>
        <xdr:cNvPr id="141" name="円/楕円 140"/>
        <xdr:cNvSpPr/>
      </xdr:nvSpPr>
      <xdr:spPr>
        <a:xfrm>
          <a:off x="2857500" y="97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30650</xdr:rowOff>
    </xdr:from>
    <xdr:ext cx="534377" cy="259045"/>
    <xdr:sp macro="" textlink="">
      <xdr:nvSpPr>
        <xdr:cNvPr id="142" name="テキスト ボックス 141"/>
        <xdr:cNvSpPr txBox="1"/>
      </xdr:nvSpPr>
      <xdr:spPr>
        <a:xfrm>
          <a:off x="2641111" y="98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166629</xdr:rowOff>
    </xdr:from>
    <xdr:to>
      <xdr:col>3</xdr:col>
      <xdr:colOff>3175</xdr:colOff>
      <xdr:row>57</xdr:row>
      <xdr:rowOff>96779</xdr:rowOff>
    </xdr:to>
    <xdr:sp macro="" textlink="">
      <xdr:nvSpPr>
        <xdr:cNvPr id="143" name="円/楕円 142"/>
        <xdr:cNvSpPr/>
      </xdr:nvSpPr>
      <xdr:spPr>
        <a:xfrm>
          <a:off x="1968500" y="97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87906</xdr:rowOff>
    </xdr:from>
    <xdr:ext cx="534377" cy="259045"/>
    <xdr:sp macro="" textlink="">
      <xdr:nvSpPr>
        <xdr:cNvPr id="144" name="テキスト ボックス 143"/>
        <xdr:cNvSpPr txBox="1"/>
      </xdr:nvSpPr>
      <xdr:spPr>
        <a:xfrm>
          <a:off x="1752111" y="98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18121</xdr:rowOff>
    </xdr:from>
    <xdr:to>
      <xdr:col>1</xdr:col>
      <xdr:colOff>485775</xdr:colOff>
      <xdr:row>57</xdr:row>
      <xdr:rowOff>119721</xdr:rowOff>
    </xdr:to>
    <xdr:sp macro="" textlink="">
      <xdr:nvSpPr>
        <xdr:cNvPr id="145" name="円/楕円 144"/>
        <xdr:cNvSpPr/>
      </xdr:nvSpPr>
      <xdr:spPr>
        <a:xfrm>
          <a:off x="1079500" y="979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110848</xdr:rowOff>
    </xdr:from>
    <xdr:ext cx="534377" cy="259045"/>
    <xdr:sp macro="" textlink="">
      <xdr:nvSpPr>
        <xdr:cNvPr id="146" name="テキスト ボックス 145"/>
        <xdr:cNvSpPr txBox="1"/>
      </xdr:nvSpPr>
      <xdr:spPr>
        <a:xfrm>
          <a:off x="863111" y="988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8353</xdr:rowOff>
    </xdr:from>
    <xdr:to>
      <xdr:col>6</xdr:col>
      <xdr:colOff>511175</xdr:colOff>
      <xdr:row>79</xdr:row>
      <xdr:rowOff>29155</xdr:rowOff>
    </xdr:to>
    <xdr:cxnSp macro="">
      <xdr:nvCxnSpPr>
        <xdr:cNvPr id="177" name="直線コネクタ 176"/>
        <xdr:cNvCxnSpPr/>
      </xdr:nvCxnSpPr>
      <xdr:spPr>
        <a:xfrm>
          <a:off x="3797300" y="13552903"/>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165140</xdr:rowOff>
    </xdr:from>
    <xdr:to>
      <xdr:col>5</xdr:col>
      <xdr:colOff>358775</xdr:colOff>
      <xdr:row>79</xdr:row>
      <xdr:rowOff>8353</xdr:rowOff>
    </xdr:to>
    <xdr:cxnSp macro="">
      <xdr:nvCxnSpPr>
        <xdr:cNvPr id="180" name="直線コネクタ 179"/>
        <xdr:cNvCxnSpPr/>
      </xdr:nvCxnSpPr>
      <xdr:spPr>
        <a:xfrm>
          <a:off x="2908300" y="13538240"/>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165140</xdr:rowOff>
    </xdr:from>
    <xdr:to>
      <xdr:col>4</xdr:col>
      <xdr:colOff>155575</xdr:colOff>
      <xdr:row>79</xdr:row>
      <xdr:rowOff>5446</xdr:rowOff>
    </xdr:to>
    <xdr:cxnSp macro="">
      <xdr:nvCxnSpPr>
        <xdr:cNvPr id="183" name="直線コネクタ 182"/>
        <xdr:cNvCxnSpPr/>
      </xdr:nvCxnSpPr>
      <xdr:spPr>
        <a:xfrm flipV="1">
          <a:off x="2019300" y="1353824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5446</xdr:rowOff>
    </xdr:from>
    <xdr:to>
      <xdr:col>2</xdr:col>
      <xdr:colOff>638175</xdr:colOff>
      <xdr:row>79</xdr:row>
      <xdr:rowOff>35131</xdr:rowOff>
    </xdr:to>
    <xdr:cxnSp macro="">
      <xdr:nvCxnSpPr>
        <xdr:cNvPr id="186" name="直線コネクタ 185"/>
        <xdr:cNvCxnSpPr/>
      </xdr:nvCxnSpPr>
      <xdr:spPr>
        <a:xfrm flipV="1">
          <a:off x="1130300" y="13549996"/>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149805</xdr:rowOff>
    </xdr:from>
    <xdr:to>
      <xdr:col>6</xdr:col>
      <xdr:colOff>561975</xdr:colOff>
      <xdr:row>79</xdr:row>
      <xdr:rowOff>79955</xdr:rowOff>
    </xdr:to>
    <xdr:sp macro="" textlink="">
      <xdr:nvSpPr>
        <xdr:cNvPr id="196" name="円/楕円 195"/>
        <xdr:cNvSpPr/>
      </xdr:nvSpPr>
      <xdr:spPr>
        <a:xfrm>
          <a:off x="45847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64732</xdr:rowOff>
    </xdr:from>
    <xdr:ext cx="469744" cy="259045"/>
    <xdr:sp macro="" textlink="">
      <xdr:nvSpPr>
        <xdr:cNvPr id="197" name="維持補修費該当値テキスト"/>
        <xdr:cNvSpPr txBox="1"/>
      </xdr:nvSpPr>
      <xdr:spPr>
        <a:xfrm>
          <a:off x="4686300" y="1343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129003</xdr:rowOff>
    </xdr:from>
    <xdr:to>
      <xdr:col>5</xdr:col>
      <xdr:colOff>409575</xdr:colOff>
      <xdr:row>79</xdr:row>
      <xdr:rowOff>59153</xdr:rowOff>
    </xdr:to>
    <xdr:sp macro="" textlink="">
      <xdr:nvSpPr>
        <xdr:cNvPr id="198" name="円/楕円 197"/>
        <xdr:cNvSpPr/>
      </xdr:nvSpPr>
      <xdr:spPr>
        <a:xfrm>
          <a:off x="37465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50280</xdr:rowOff>
    </xdr:from>
    <xdr:ext cx="469744" cy="259045"/>
    <xdr:sp macro="" textlink="">
      <xdr:nvSpPr>
        <xdr:cNvPr id="199" name="テキスト ボックス 198"/>
        <xdr:cNvSpPr txBox="1"/>
      </xdr:nvSpPr>
      <xdr:spPr>
        <a:xfrm>
          <a:off x="3562427" y="1359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114340</xdr:rowOff>
    </xdr:from>
    <xdr:to>
      <xdr:col>4</xdr:col>
      <xdr:colOff>206375</xdr:colOff>
      <xdr:row>79</xdr:row>
      <xdr:rowOff>44490</xdr:rowOff>
    </xdr:to>
    <xdr:sp macro="" textlink="">
      <xdr:nvSpPr>
        <xdr:cNvPr id="200" name="円/楕円 199"/>
        <xdr:cNvSpPr/>
      </xdr:nvSpPr>
      <xdr:spPr>
        <a:xfrm>
          <a:off x="2857500" y="134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35617</xdr:rowOff>
    </xdr:from>
    <xdr:ext cx="469744" cy="259045"/>
    <xdr:sp macro="" textlink="">
      <xdr:nvSpPr>
        <xdr:cNvPr id="201" name="テキスト ボックス 200"/>
        <xdr:cNvSpPr txBox="1"/>
      </xdr:nvSpPr>
      <xdr:spPr>
        <a:xfrm>
          <a:off x="2673427" y="135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126096</xdr:rowOff>
    </xdr:from>
    <xdr:to>
      <xdr:col>3</xdr:col>
      <xdr:colOff>3175</xdr:colOff>
      <xdr:row>79</xdr:row>
      <xdr:rowOff>56246</xdr:rowOff>
    </xdr:to>
    <xdr:sp macro="" textlink="">
      <xdr:nvSpPr>
        <xdr:cNvPr id="202" name="円/楕円 201"/>
        <xdr:cNvSpPr/>
      </xdr:nvSpPr>
      <xdr:spPr>
        <a:xfrm>
          <a:off x="1968500" y="13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47373</xdr:rowOff>
    </xdr:from>
    <xdr:ext cx="469744" cy="259045"/>
    <xdr:sp macro="" textlink="">
      <xdr:nvSpPr>
        <xdr:cNvPr id="203" name="テキスト ボックス 202"/>
        <xdr:cNvSpPr txBox="1"/>
      </xdr:nvSpPr>
      <xdr:spPr>
        <a:xfrm>
          <a:off x="1784427" y="135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155781</xdr:rowOff>
    </xdr:from>
    <xdr:to>
      <xdr:col>1</xdr:col>
      <xdr:colOff>485775</xdr:colOff>
      <xdr:row>79</xdr:row>
      <xdr:rowOff>85931</xdr:rowOff>
    </xdr:to>
    <xdr:sp macro="" textlink="">
      <xdr:nvSpPr>
        <xdr:cNvPr id="204" name="円/楕円 203"/>
        <xdr:cNvSpPr/>
      </xdr:nvSpPr>
      <xdr:spPr>
        <a:xfrm>
          <a:off x="1079500" y="135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77058</xdr:rowOff>
    </xdr:from>
    <xdr:ext cx="469744" cy="259045"/>
    <xdr:sp macro="" textlink="">
      <xdr:nvSpPr>
        <xdr:cNvPr id="205" name="テキスト ボックス 204"/>
        <xdr:cNvSpPr txBox="1"/>
      </xdr:nvSpPr>
      <xdr:spPr>
        <a:xfrm>
          <a:off x="895427" y="1362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43214</xdr:rowOff>
    </xdr:from>
    <xdr:to>
      <xdr:col>6</xdr:col>
      <xdr:colOff>511175</xdr:colOff>
      <xdr:row>97</xdr:row>
      <xdr:rowOff>123078</xdr:rowOff>
    </xdr:to>
    <xdr:cxnSp macro="">
      <xdr:nvCxnSpPr>
        <xdr:cNvPr id="237" name="直線コネクタ 236"/>
        <xdr:cNvCxnSpPr/>
      </xdr:nvCxnSpPr>
      <xdr:spPr>
        <a:xfrm flipV="1">
          <a:off x="3797300" y="16673864"/>
          <a:ext cx="838200" cy="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123078</xdr:rowOff>
    </xdr:from>
    <xdr:to>
      <xdr:col>5</xdr:col>
      <xdr:colOff>358775</xdr:colOff>
      <xdr:row>97</xdr:row>
      <xdr:rowOff>141562</xdr:rowOff>
    </xdr:to>
    <xdr:cxnSp macro="">
      <xdr:nvCxnSpPr>
        <xdr:cNvPr id="240" name="直線コネクタ 239"/>
        <xdr:cNvCxnSpPr/>
      </xdr:nvCxnSpPr>
      <xdr:spPr>
        <a:xfrm flipV="1">
          <a:off x="2908300" y="16753728"/>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141562</xdr:rowOff>
    </xdr:from>
    <xdr:to>
      <xdr:col>4</xdr:col>
      <xdr:colOff>155575</xdr:colOff>
      <xdr:row>98</xdr:row>
      <xdr:rowOff>68835</xdr:rowOff>
    </xdr:to>
    <xdr:cxnSp macro="">
      <xdr:nvCxnSpPr>
        <xdr:cNvPr id="243" name="直線コネクタ 242"/>
        <xdr:cNvCxnSpPr/>
      </xdr:nvCxnSpPr>
      <xdr:spPr>
        <a:xfrm flipV="1">
          <a:off x="2019300" y="16772212"/>
          <a:ext cx="8890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42954</xdr:rowOff>
    </xdr:from>
    <xdr:to>
      <xdr:col>2</xdr:col>
      <xdr:colOff>638175</xdr:colOff>
      <xdr:row>98</xdr:row>
      <xdr:rowOff>68835</xdr:rowOff>
    </xdr:to>
    <xdr:cxnSp macro="">
      <xdr:nvCxnSpPr>
        <xdr:cNvPr id="246" name="直線コネクタ 245"/>
        <xdr:cNvCxnSpPr/>
      </xdr:nvCxnSpPr>
      <xdr:spPr>
        <a:xfrm>
          <a:off x="1130300" y="16845054"/>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163864</xdr:rowOff>
    </xdr:from>
    <xdr:to>
      <xdr:col>6</xdr:col>
      <xdr:colOff>561975</xdr:colOff>
      <xdr:row>97</xdr:row>
      <xdr:rowOff>94014</xdr:rowOff>
    </xdr:to>
    <xdr:sp macro="" textlink="">
      <xdr:nvSpPr>
        <xdr:cNvPr id="256" name="円/楕円 255"/>
        <xdr:cNvSpPr/>
      </xdr:nvSpPr>
      <xdr:spPr>
        <a:xfrm>
          <a:off x="4584700" y="166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142291</xdr:rowOff>
    </xdr:from>
    <xdr:ext cx="534377" cy="259045"/>
    <xdr:sp macro="" textlink="">
      <xdr:nvSpPr>
        <xdr:cNvPr id="257" name="扶助費該当値テキスト"/>
        <xdr:cNvSpPr txBox="1"/>
      </xdr:nvSpPr>
      <xdr:spPr>
        <a:xfrm>
          <a:off x="4686300" y="16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72278</xdr:rowOff>
    </xdr:from>
    <xdr:to>
      <xdr:col>5</xdr:col>
      <xdr:colOff>409575</xdr:colOff>
      <xdr:row>98</xdr:row>
      <xdr:rowOff>2428</xdr:rowOff>
    </xdr:to>
    <xdr:sp macro="" textlink="">
      <xdr:nvSpPr>
        <xdr:cNvPr id="258" name="円/楕円 257"/>
        <xdr:cNvSpPr/>
      </xdr:nvSpPr>
      <xdr:spPr>
        <a:xfrm>
          <a:off x="37465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165005</xdr:rowOff>
    </xdr:from>
    <xdr:ext cx="534377" cy="259045"/>
    <xdr:sp macro="" textlink="">
      <xdr:nvSpPr>
        <xdr:cNvPr id="259" name="テキスト ボックス 258"/>
        <xdr:cNvSpPr txBox="1"/>
      </xdr:nvSpPr>
      <xdr:spPr>
        <a:xfrm>
          <a:off x="3530111"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90762</xdr:rowOff>
    </xdr:from>
    <xdr:to>
      <xdr:col>4</xdr:col>
      <xdr:colOff>206375</xdr:colOff>
      <xdr:row>98</xdr:row>
      <xdr:rowOff>20912</xdr:rowOff>
    </xdr:to>
    <xdr:sp macro="" textlink="">
      <xdr:nvSpPr>
        <xdr:cNvPr id="260" name="円/楕円 259"/>
        <xdr:cNvSpPr/>
      </xdr:nvSpPr>
      <xdr:spPr>
        <a:xfrm>
          <a:off x="2857500" y="167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12039</xdr:rowOff>
    </xdr:from>
    <xdr:ext cx="534377" cy="259045"/>
    <xdr:sp macro="" textlink="">
      <xdr:nvSpPr>
        <xdr:cNvPr id="261" name="テキスト ボックス 260"/>
        <xdr:cNvSpPr txBox="1"/>
      </xdr:nvSpPr>
      <xdr:spPr>
        <a:xfrm>
          <a:off x="2641111" y="168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18035</xdr:rowOff>
    </xdr:from>
    <xdr:to>
      <xdr:col>3</xdr:col>
      <xdr:colOff>3175</xdr:colOff>
      <xdr:row>98</xdr:row>
      <xdr:rowOff>119635</xdr:rowOff>
    </xdr:to>
    <xdr:sp macro="" textlink="">
      <xdr:nvSpPr>
        <xdr:cNvPr id="262" name="円/楕円 261"/>
        <xdr:cNvSpPr/>
      </xdr:nvSpPr>
      <xdr:spPr>
        <a:xfrm>
          <a:off x="1968500" y="16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110762</xdr:rowOff>
    </xdr:from>
    <xdr:ext cx="534377" cy="259045"/>
    <xdr:sp macro="" textlink="">
      <xdr:nvSpPr>
        <xdr:cNvPr id="263" name="テキスト ボックス 262"/>
        <xdr:cNvSpPr txBox="1"/>
      </xdr:nvSpPr>
      <xdr:spPr>
        <a:xfrm>
          <a:off x="1752111" y="1691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163604</xdr:rowOff>
    </xdr:from>
    <xdr:to>
      <xdr:col>1</xdr:col>
      <xdr:colOff>485775</xdr:colOff>
      <xdr:row>98</xdr:row>
      <xdr:rowOff>93754</xdr:rowOff>
    </xdr:to>
    <xdr:sp macro="" textlink="">
      <xdr:nvSpPr>
        <xdr:cNvPr id="264" name="円/楕円 263"/>
        <xdr:cNvSpPr/>
      </xdr:nvSpPr>
      <xdr:spPr>
        <a:xfrm>
          <a:off x="1079500" y="167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84881</xdr:rowOff>
    </xdr:from>
    <xdr:ext cx="534377" cy="259045"/>
    <xdr:sp macro="" textlink="">
      <xdr:nvSpPr>
        <xdr:cNvPr id="265" name="テキスト ボックス 264"/>
        <xdr:cNvSpPr txBox="1"/>
      </xdr:nvSpPr>
      <xdr:spPr>
        <a:xfrm>
          <a:off x="863111" y="168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124864</xdr:rowOff>
    </xdr:from>
    <xdr:to>
      <xdr:col>15</xdr:col>
      <xdr:colOff>180975</xdr:colOff>
      <xdr:row>37</xdr:row>
      <xdr:rowOff>129268</xdr:rowOff>
    </xdr:to>
    <xdr:cxnSp macro="">
      <xdr:nvCxnSpPr>
        <xdr:cNvPr id="294" name="直線コネクタ 293"/>
        <xdr:cNvCxnSpPr/>
      </xdr:nvCxnSpPr>
      <xdr:spPr>
        <a:xfrm flipV="1">
          <a:off x="9639300" y="6468514"/>
          <a:ext cx="8382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129268</xdr:rowOff>
    </xdr:from>
    <xdr:to>
      <xdr:col>14</xdr:col>
      <xdr:colOff>28575</xdr:colOff>
      <xdr:row>37</xdr:row>
      <xdr:rowOff>145011</xdr:rowOff>
    </xdr:to>
    <xdr:cxnSp macro="">
      <xdr:nvCxnSpPr>
        <xdr:cNvPr id="297" name="直線コネクタ 296"/>
        <xdr:cNvCxnSpPr/>
      </xdr:nvCxnSpPr>
      <xdr:spPr>
        <a:xfrm flipV="1">
          <a:off x="8750300" y="6472918"/>
          <a:ext cx="8890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9" name="テキスト ボックス 298"/>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145011</xdr:rowOff>
    </xdr:from>
    <xdr:to>
      <xdr:col>12</xdr:col>
      <xdr:colOff>511175</xdr:colOff>
      <xdr:row>37</xdr:row>
      <xdr:rowOff>153744</xdr:rowOff>
    </xdr:to>
    <xdr:cxnSp macro="">
      <xdr:nvCxnSpPr>
        <xdr:cNvPr id="300" name="直線コネクタ 299"/>
        <xdr:cNvCxnSpPr/>
      </xdr:nvCxnSpPr>
      <xdr:spPr>
        <a:xfrm flipV="1">
          <a:off x="7861300" y="6488661"/>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124132</xdr:rowOff>
    </xdr:from>
    <xdr:to>
      <xdr:col>11</xdr:col>
      <xdr:colOff>307975</xdr:colOff>
      <xdr:row>37</xdr:row>
      <xdr:rowOff>153744</xdr:rowOff>
    </xdr:to>
    <xdr:cxnSp macro="">
      <xdr:nvCxnSpPr>
        <xdr:cNvPr id="303" name="直線コネクタ 302"/>
        <xdr:cNvCxnSpPr/>
      </xdr:nvCxnSpPr>
      <xdr:spPr>
        <a:xfrm>
          <a:off x="6972300" y="6467782"/>
          <a:ext cx="889000" cy="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74064</xdr:rowOff>
    </xdr:from>
    <xdr:to>
      <xdr:col>15</xdr:col>
      <xdr:colOff>231775</xdr:colOff>
      <xdr:row>38</xdr:row>
      <xdr:rowOff>4214</xdr:rowOff>
    </xdr:to>
    <xdr:sp macro="" textlink="">
      <xdr:nvSpPr>
        <xdr:cNvPr id="313" name="円/楕円 312"/>
        <xdr:cNvSpPr/>
      </xdr:nvSpPr>
      <xdr:spPr>
        <a:xfrm>
          <a:off x="10426700" y="64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160441</xdr:rowOff>
    </xdr:from>
    <xdr:ext cx="534377" cy="259045"/>
    <xdr:sp macro="" textlink="">
      <xdr:nvSpPr>
        <xdr:cNvPr id="314" name="補助費等該当値テキスト"/>
        <xdr:cNvSpPr txBox="1"/>
      </xdr:nvSpPr>
      <xdr:spPr>
        <a:xfrm>
          <a:off x="10528300" y="63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78468</xdr:rowOff>
    </xdr:from>
    <xdr:to>
      <xdr:col>14</xdr:col>
      <xdr:colOff>79375</xdr:colOff>
      <xdr:row>38</xdr:row>
      <xdr:rowOff>8618</xdr:rowOff>
    </xdr:to>
    <xdr:sp macro="" textlink="">
      <xdr:nvSpPr>
        <xdr:cNvPr id="315" name="円/楕円 314"/>
        <xdr:cNvSpPr/>
      </xdr:nvSpPr>
      <xdr:spPr>
        <a:xfrm>
          <a:off x="9588500" y="64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171195</xdr:rowOff>
    </xdr:from>
    <xdr:ext cx="534377" cy="259045"/>
    <xdr:sp macro="" textlink="">
      <xdr:nvSpPr>
        <xdr:cNvPr id="316" name="テキスト ボックス 315"/>
        <xdr:cNvSpPr txBox="1"/>
      </xdr:nvSpPr>
      <xdr:spPr>
        <a:xfrm>
          <a:off x="9372111" y="65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94211</xdr:rowOff>
    </xdr:from>
    <xdr:to>
      <xdr:col>12</xdr:col>
      <xdr:colOff>561975</xdr:colOff>
      <xdr:row>38</xdr:row>
      <xdr:rowOff>24361</xdr:rowOff>
    </xdr:to>
    <xdr:sp macro="" textlink="">
      <xdr:nvSpPr>
        <xdr:cNvPr id="317" name="円/楕円 316"/>
        <xdr:cNvSpPr/>
      </xdr:nvSpPr>
      <xdr:spPr>
        <a:xfrm>
          <a:off x="8699500" y="64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15488</xdr:rowOff>
    </xdr:from>
    <xdr:ext cx="534377" cy="259045"/>
    <xdr:sp macro="" textlink="">
      <xdr:nvSpPr>
        <xdr:cNvPr id="318" name="テキスト ボックス 317"/>
        <xdr:cNvSpPr txBox="1"/>
      </xdr:nvSpPr>
      <xdr:spPr>
        <a:xfrm>
          <a:off x="8483111" y="65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102944</xdr:rowOff>
    </xdr:from>
    <xdr:to>
      <xdr:col>11</xdr:col>
      <xdr:colOff>358775</xdr:colOff>
      <xdr:row>38</xdr:row>
      <xdr:rowOff>33094</xdr:rowOff>
    </xdr:to>
    <xdr:sp macro="" textlink="">
      <xdr:nvSpPr>
        <xdr:cNvPr id="319" name="円/楕円 318"/>
        <xdr:cNvSpPr/>
      </xdr:nvSpPr>
      <xdr:spPr>
        <a:xfrm>
          <a:off x="7810500" y="64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24220</xdr:rowOff>
    </xdr:from>
    <xdr:ext cx="534377" cy="259045"/>
    <xdr:sp macro="" textlink="">
      <xdr:nvSpPr>
        <xdr:cNvPr id="320" name="テキスト ボックス 319"/>
        <xdr:cNvSpPr txBox="1"/>
      </xdr:nvSpPr>
      <xdr:spPr>
        <a:xfrm>
          <a:off x="7594111" y="65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73332</xdr:rowOff>
    </xdr:from>
    <xdr:to>
      <xdr:col>10</xdr:col>
      <xdr:colOff>155575</xdr:colOff>
      <xdr:row>38</xdr:row>
      <xdr:rowOff>3482</xdr:rowOff>
    </xdr:to>
    <xdr:sp macro="" textlink="">
      <xdr:nvSpPr>
        <xdr:cNvPr id="321" name="円/楕円 320"/>
        <xdr:cNvSpPr/>
      </xdr:nvSpPr>
      <xdr:spPr>
        <a:xfrm>
          <a:off x="6921500" y="64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166059</xdr:rowOff>
    </xdr:from>
    <xdr:ext cx="534377" cy="259045"/>
    <xdr:sp macro="" textlink="">
      <xdr:nvSpPr>
        <xdr:cNvPr id="322" name="テキスト ボックス 321"/>
        <xdr:cNvSpPr txBox="1"/>
      </xdr:nvSpPr>
      <xdr:spPr>
        <a:xfrm>
          <a:off x="6705111" y="650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170251</xdr:rowOff>
    </xdr:from>
    <xdr:to>
      <xdr:col>15</xdr:col>
      <xdr:colOff>180975</xdr:colOff>
      <xdr:row>58</xdr:row>
      <xdr:rowOff>65363</xdr:rowOff>
    </xdr:to>
    <xdr:cxnSp macro="">
      <xdr:nvCxnSpPr>
        <xdr:cNvPr id="353" name="直線コネクタ 352"/>
        <xdr:cNvCxnSpPr/>
      </xdr:nvCxnSpPr>
      <xdr:spPr>
        <a:xfrm flipV="1">
          <a:off x="9639300" y="9771451"/>
          <a:ext cx="838200" cy="2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4"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65363</xdr:rowOff>
    </xdr:from>
    <xdr:to>
      <xdr:col>14</xdr:col>
      <xdr:colOff>28575</xdr:colOff>
      <xdr:row>58</xdr:row>
      <xdr:rowOff>92304</xdr:rowOff>
    </xdr:to>
    <xdr:cxnSp macro="">
      <xdr:nvCxnSpPr>
        <xdr:cNvPr id="356" name="直線コネクタ 355"/>
        <xdr:cNvCxnSpPr/>
      </xdr:nvCxnSpPr>
      <xdr:spPr>
        <a:xfrm flipV="1">
          <a:off x="8750300" y="10009463"/>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8" name="テキスト ボックス 357"/>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143756</xdr:rowOff>
    </xdr:from>
    <xdr:to>
      <xdr:col>12</xdr:col>
      <xdr:colOff>511175</xdr:colOff>
      <xdr:row>58</xdr:row>
      <xdr:rowOff>92304</xdr:rowOff>
    </xdr:to>
    <xdr:cxnSp macro="">
      <xdr:nvCxnSpPr>
        <xdr:cNvPr id="359" name="直線コネクタ 358"/>
        <xdr:cNvCxnSpPr/>
      </xdr:nvCxnSpPr>
      <xdr:spPr>
        <a:xfrm>
          <a:off x="7861300" y="9916406"/>
          <a:ext cx="889000" cy="1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143756</xdr:rowOff>
    </xdr:from>
    <xdr:to>
      <xdr:col>11</xdr:col>
      <xdr:colOff>307975</xdr:colOff>
      <xdr:row>58</xdr:row>
      <xdr:rowOff>20831</xdr:rowOff>
    </xdr:to>
    <xdr:cxnSp macro="">
      <xdr:nvCxnSpPr>
        <xdr:cNvPr id="362" name="直線コネクタ 361"/>
        <xdr:cNvCxnSpPr/>
      </xdr:nvCxnSpPr>
      <xdr:spPr>
        <a:xfrm flipV="1">
          <a:off x="6972300" y="9916406"/>
          <a:ext cx="889000" cy="4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4" name="テキスト ボックス 363"/>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6" name="テキスト ボックス 365"/>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119451</xdr:rowOff>
    </xdr:from>
    <xdr:to>
      <xdr:col>15</xdr:col>
      <xdr:colOff>231775</xdr:colOff>
      <xdr:row>57</xdr:row>
      <xdr:rowOff>49601</xdr:rowOff>
    </xdr:to>
    <xdr:sp macro="" textlink="">
      <xdr:nvSpPr>
        <xdr:cNvPr id="372" name="円/楕円 371"/>
        <xdr:cNvSpPr/>
      </xdr:nvSpPr>
      <xdr:spPr>
        <a:xfrm>
          <a:off x="10426700" y="97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142328</xdr:rowOff>
    </xdr:from>
    <xdr:ext cx="599010" cy="259045"/>
    <xdr:sp macro="" textlink="">
      <xdr:nvSpPr>
        <xdr:cNvPr id="373" name="普通建設事業費該当値テキスト"/>
        <xdr:cNvSpPr txBox="1"/>
      </xdr:nvSpPr>
      <xdr:spPr>
        <a:xfrm>
          <a:off x="10528300" y="957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14563</xdr:rowOff>
    </xdr:from>
    <xdr:to>
      <xdr:col>14</xdr:col>
      <xdr:colOff>79375</xdr:colOff>
      <xdr:row>58</xdr:row>
      <xdr:rowOff>116163</xdr:rowOff>
    </xdr:to>
    <xdr:sp macro="" textlink="">
      <xdr:nvSpPr>
        <xdr:cNvPr id="374" name="円/楕円 373"/>
        <xdr:cNvSpPr/>
      </xdr:nvSpPr>
      <xdr:spPr>
        <a:xfrm>
          <a:off x="9588500" y="99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107290</xdr:rowOff>
    </xdr:from>
    <xdr:ext cx="534377" cy="259045"/>
    <xdr:sp macro="" textlink="">
      <xdr:nvSpPr>
        <xdr:cNvPr id="375" name="テキスト ボックス 374"/>
        <xdr:cNvSpPr txBox="1"/>
      </xdr:nvSpPr>
      <xdr:spPr>
        <a:xfrm>
          <a:off x="9372111" y="1005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41504</xdr:rowOff>
    </xdr:from>
    <xdr:to>
      <xdr:col>12</xdr:col>
      <xdr:colOff>561975</xdr:colOff>
      <xdr:row>58</xdr:row>
      <xdr:rowOff>143104</xdr:rowOff>
    </xdr:to>
    <xdr:sp macro="" textlink="">
      <xdr:nvSpPr>
        <xdr:cNvPr id="376" name="円/楕円 375"/>
        <xdr:cNvSpPr/>
      </xdr:nvSpPr>
      <xdr:spPr>
        <a:xfrm>
          <a:off x="8699500" y="99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134231</xdr:rowOff>
    </xdr:from>
    <xdr:ext cx="534377" cy="259045"/>
    <xdr:sp macro="" textlink="">
      <xdr:nvSpPr>
        <xdr:cNvPr id="377" name="テキスト ボックス 376"/>
        <xdr:cNvSpPr txBox="1"/>
      </xdr:nvSpPr>
      <xdr:spPr>
        <a:xfrm>
          <a:off x="8483111" y="100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92956</xdr:rowOff>
    </xdr:from>
    <xdr:to>
      <xdr:col>11</xdr:col>
      <xdr:colOff>358775</xdr:colOff>
      <xdr:row>58</xdr:row>
      <xdr:rowOff>23106</xdr:rowOff>
    </xdr:to>
    <xdr:sp macro="" textlink="">
      <xdr:nvSpPr>
        <xdr:cNvPr id="378" name="円/楕円 377"/>
        <xdr:cNvSpPr/>
      </xdr:nvSpPr>
      <xdr:spPr>
        <a:xfrm>
          <a:off x="7810500" y="9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14233</xdr:rowOff>
    </xdr:from>
    <xdr:ext cx="534377" cy="259045"/>
    <xdr:sp macro="" textlink="">
      <xdr:nvSpPr>
        <xdr:cNvPr id="379" name="テキスト ボックス 378"/>
        <xdr:cNvSpPr txBox="1"/>
      </xdr:nvSpPr>
      <xdr:spPr>
        <a:xfrm>
          <a:off x="7594111" y="99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141481</xdr:rowOff>
    </xdr:from>
    <xdr:to>
      <xdr:col>10</xdr:col>
      <xdr:colOff>155575</xdr:colOff>
      <xdr:row>58</xdr:row>
      <xdr:rowOff>71631</xdr:rowOff>
    </xdr:to>
    <xdr:sp macro="" textlink="">
      <xdr:nvSpPr>
        <xdr:cNvPr id="380" name="円/楕円 379"/>
        <xdr:cNvSpPr/>
      </xdr:nvSpPr>
      <xdr:spPr>
        <a:xfrm>
          <a:off x="6921500" y="99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62758</xdr:rowOff>
    </xdr:from>
    <xdr:ext cx="534377" cy="259045"/>
    <xdr:sp macro="" textlink="">
      <xdr:nvSpPr>
        <xdr:cNvPr id="381" name="テキスト ボックス 380"/>
        <xdr:cNvSpPr txBox="1"/>
      </xdr:nvSpPr>
      <xdr:spPr>
        <a:xfrm>
          <a:off x="6705111" y="100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147476</xdr:rowOff>
    </xdr:from>
    <xdr:to>
      <xdr:col>15</xdr:col>
      <xdr:colOff>180975</xdr:colOff>
      <xdr:row>77</xdr:row>
      <xdr:rowOff>123625</xdr:rowOff>
    </xdr:to>
    <xdr:cxnSp macro="">
      <xdr:nvCxnSpPr>
        <xdr:cNvPr id="408" name="直線コネクタ 407"/>
        <xdr:cNvCxnSpPr/>
      </xdr:nvCxnSpPr>
      <xdr:spPr>
        <a:xfrm flipV="1">
          <a:off x="9639300" y="13006226"/>
          <a:ext cx="838200" cy="3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9"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123625</xdr:rowOff>
    </xdr:from>
    <xdr:to>
      <xdr:col>14</xdr:col>
      <xdr:colOff>28575</xdr:colOff>
      <xdr:row>77</xdr:row>
      <xdr:rowOff>167869</xdr:rowOff>
    </xdr:to>
    <xdr:cxnSp macro="">
      <xdr:nvCxnSpPr>
        <xdr:cNvPr id="411" name="直線コネクタ 410"/>
        <xdr:cNvCxnSpPr/>
      </xdr:nvCxnSpPr>
      <xdr:spPr>
        <a:xfrm flipV="1">
          <a:off x="8750300" y="13325275"/>
          <a:ext cx="889000" cy="4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3" name="テキスト ボックス 412"/>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96677</xdr:rowOff>
    </xdr:from>
    <xdr:to>
      <xdr:col>15</xdr:col>
      <xdr:colOff>231775</xdr:colOff>
      <xdr:row>76</xdr:row>
      <xdr:rowOff>26826</xdr:rowOff>
    </xdr:to>
    <xdr:sp macro="" textlink="">
      <xdr:nvSpPr>
        <xdr:cNvPr id="421" name="円/楕円 420"/>
        <xdr:cNvSpPr/>
      </xdr:nvSpPr>
      <xdr:spPr>
        <a:xfrm>
          <a:off x="10426700" y="12955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119554</xdr:rowOff>
    </xdr:from>
    <xdr:ext cx="599010" cy="259045"/>
    <xdr:sp macro="" textlink="">
      <xdr:nvSpPr>
        <xdr:cNvPr id="422" name="普通建設事業費 （ うち新規整備　）該当値テキスト"/>
        <xdr:cNvSpPr txBox="1"/>
      </xdr:nvSpPr>
      <xdr:spPr>
        <a:xfrm>
          <a:off x="10528300" y="1280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72825</xdr:rowOff>
    </xdr:from>
    <xdr:to>
      <xdr:col>14</xdr:col>
      <xdr:colOff>79375</xdr:colOff>
      <xdr:row>78</xdr:row>
      <xdr:rowOff>2975</xdr:rowOff>
    </xdr:to>
    <xdr:sp macro="" textlink="">
      <xdr:nvSpPr>
        <xdr:cNvPr id="423" name="円/楕円 422"/>
        <xdr:cNvSpPr/>
      </xdr:nvSpPr>
      <xdr:spPr>
        <a:xfrm>
          <a:off x="9588500" y="132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165552</xdr:rowOff>
    </xdr:from>
    <xdr:ext cx="534377" cy="259045"/>
    <xdr:sp macro="" textlink="">
      <xdr:nvSpPr>
        <xdr:cNvPr id="424" name="テキスト ボックス 423"/>
        <xdr:cNvSpPr txBox="1"/>
      </xdr:nvSpPr>
      <xdr:spPr>
        <a:xfrm>
          <a:off x="9372111" y="133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117069</xdr:rowOff>
    </xdr:from>
    <xdr:to>
      <xdr:col>12</xdr:col>
      <xdr:colOff>561975</xdr:colOff>
      <xdr:row>78</xdr:row>
      <xdr:rowOff>47219</xdr:rowOff>
    </xdr:to>
    <xdr:sp macro="" textlink="">
      <xdr:nvSpPr>
        <xdr:cNvPr id="425" name="円/楕円 424"/>
        <xdr:cNvSpPr/>
      </xdr:nvSpPr>
      <xdr:spPr>
        <a:xfrm>
          <a:off x="8699500" y="133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38346</xdr:rowOff>
    </xdr:from>
    <xdr:ext cx="534377" cy="259045"/>
    <xdr:sp macro="" textlink="">
      <xdr:nvSpPr>
        <xdr:cNvPr id="426" name="テキスト ボックス 425"/>
        <xdr:cNvSpPr txBox="1"/>
      </xdr:nvSpPr>
      <xdr:spPr>
        <a:xfrm>
          <a:off x="8483111" y="134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39751</xdr:rowOff>
    </xdr:from>
    <xdr:to>
      <xdr:col>15</xdr:col>
      <xdr:colOff>180975</xdr:colOff>
      <xdr:row>98</xdr:row>
      <xdr:rowOff>53966</xdr:rowOff>
    </xdr:to>
    <xdr:cxnSp macro="">
      <xdr:nvCxnSpPr>
        <xdr:cNvPr id="453" name="直線コネクタ 452"/>
        <xdr:cNvCxnSpPr/>
      </xdr:nvCxnSpPr>
      <xdr:spPr>
        <a:xfrm flipV="1">
          <a:off x="9639300" y="16841851"/>
          <a:ext cx="838200" cy="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46802</xdr:rowOff>
    </xdr:from>
    <xdr:to>
      <xdr:col>14</xdr:col>
      <xdr:colOff>28575</xdr:colOff>
      <xdr:row>98</xdr:row>
      <xdr:rowOff>53966</xdr:rowOff>
    </xdr:to>
    <xdr:cxnSp macro="">
      <xdr:nvCxnSpPr>
        <xdr:cNvPr id="456" name="直線コネクタ 455"/>
        <xdr:cNvCxnSpPr/>
      </xdr:nvCxnSpPr>
      <xdr:spPr>
        <a:xfrm>
          <a:off x="8750300" y="16848902"/>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160401</xdr:rowOff>
    </xdr:from>
    <xdr:to>
      <xdr:col>15</xdr:col>
      <xdr:colOff>231775</xdr:colOff>
      <xdr:row>98</xdr:row>
      <xdr:rowOff>90551</xdr:rowOff>
    </xdr:to>
    <xdr:sp macro="" textlink="">
      <xdr:nvSpPr>
        <xdr:cNvPr id="466" name="円/楕円 465"/>
        <xdr:cNvSpPr/>
      </xdr:nvSpPr>
      <xdr:spPr>
        <a:xfrm>
          <a:off x="10426700" y="167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75328</xdr:rowOff>
    </xdr:from>
    <xdr:ext cx="534377" cy="259045"/>
    <xdr:sp macro="" textlink="">
      <xdr:nvSpPr>
        <xdr:cNvPr id="467" name="普通建設事業費 （ うち更新整備　）該当値テキスト"/>
        <xdr:cNvSpPr txBox="1"/>
      </xdr:nvSpPr>
      <xdr:spPr>
        <a:xfrm>
          <a:off x="10528300" y="167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3166</xdr:rowOff>
    </xdr:from>
    <xdr:to>
      <xdr:col>14</xdr:col>
      <xdr:colOff>79375</xdr:colOff>
      <xdr:row>98</xdr:row>
      <xdr:rowOff>104766</xdr:rowOff>
    </xdr:to>
    <xdr:sp macro="" textlink="">
      <xdr:nvSpPr>
        <xdr:cNvPr id="468" name="円/楕円 467"/>
        <xdr:cNvSpPr/>
      </xdr:nvSpPr>
      <xdr:spPr>
        <a:xfrm>
          <a:off x="9588500" y="168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95893</xdr:rowOff>
    </xdr:from>
    <xdr:ext cx="534377" cy="259045"/>
    <xdr:sp macro="" textlink="">
      <xdr:nvSpPr>
        <xdr:cNvPr id="469" name="テキスト ボックス 468"/>
        <xdr:cNvSpPr txBox="1"/>
      </xdr:nvSpPr>
      <xdr:spPr>
        <a:xfrm>
          <a:off x="9372111" y="168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167452</xdr:rowOff>
    </xdr:from>
    <xdr:to>
      <xdr:col>12</xdr:col>
      <xdr:colOff>561975</xdr:colOff>
      <xdr:row>98</xdr:row>
      <xdr:rowOff>97602</xdr:rowOff>
    </xdr:to>
    <xdr:sp macro="" textlink="">
      <xdr:nvSpPr>
        <xdr:cNvPr id="470" name="円/楕円 469"/>
        <xdr:cNvSpPr/>
      </xdr:nvSpPr>
      <xdr:spPr>
        <a:xfrm>
          <a:off x="8699500" y="167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88729</xdr:rowOff>
    </xdr:from>
    <xdr:ext cx="534377" cy="259045"/>
    <xdr:sp macro="" textlink="">
      <xdr:nvSpPr>
        <xdr:cNvPr id="471" name="テキスト ボックス 470"/>
        <xdr:cNvSpPr txBox="1"/>
      </xdr:nvSpPr>
      <xdr:spPr>
        <a:xfrm>
          <a:off x="8483111" y="168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35090</xdr:rowOff>
    </xdr:from>
    <xdr:to>
      <xdr:col>23</xdr:col>
      <xdr:colOff>517525</xdr:colOff>
      <xdr:row>39</xdr:row>
      <xdr:rowOff>44450</xdr:rowOff>
    </xdr:to>
    <xdr:cxnSp macro="">
      <xdr:nvCxnSpPr>
        <xdr:cNvPr id="500" name="直線コネクタ 499"/>
        <xdr:cNvCxnSpPr/>
      </xdr:nvCxnSpPr>
      <xdr:spPr>
        <a:xfrm>
          <a:off x="15481300" y="6721640"/>
          <a:ext cx="8382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103772</xdr:rowOff>
    </xdr:from>
    <xdr:to>
      <xdr:col>22</xdr:col>
      <xdr:colOff>365125</xdr:colOff>
      <xdr:row>39</xdr:row>
      <xdr:rowOff>35090</xdr:rowOff>
    </xdr:to>
    <xdr:cxnSp macro="">
      <xdr:nvCxnSpPr>
        <xdr:cNvPr id="503" name="直線コネクタ 502"/>
        <xdr:cNvCxnSpPr/>
      </xdr:nvCxnSpPr>
      <xdr:spPr>
        <a:xfrm>
          <a:off x="14592300" y="6618872"/>
          <a:ext cx="889000" cy="1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103772</xdr:rowOff>
    </xdr:from>
    <xdr:to>
      <xdr:col>21</xdr:col>
      <xdr:colOff>161925</xdr:colOff>
      <xdr:row>38</xdr:row>
      <xdr:rowOff>111290</xdr:rowOff>
    </xdr:to>
    <xdr:cxnSp macro="">
      <xdr:nvCxnSpPr>
        <xdr:cNvPr id="506" name="直線コネクタ 505"/>
        <xdr:cNvCxnSpPr/>
      </xdr:nvCxnSpPr>
      <xdr:spPr>
        <a:xfrm flipV="1">
          <a:off x="13703300" y="6618872"/>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111290</xdr:rowOff>
    </xdr:from>
    <xdr:to>
      <xdr:col>19</xdr:col>
      <xdr:colOff>644525</xdr:colOff>
      <xdr:row>39</xdr:row>
      <xdr:rowOff>39522</xdr:rowOff>
    </xdr:to>
    <xdr:cxnSp macro="">
      <xdr:nvCxnSpPr>
        <xdr:cNvPr id="509" name="直線コネクタ 508"/>
        <xdr:cNvCxnSpPr/>
      </xdr:nvCxnSpPr>
      <xdr:spPr>
        <a:xfrm flipV="1">
          <a:off x="12814300" y="6626390"/>
          <a:ext cx="889000" cy="9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155740</xdr:rowOff>
    </xdr:from>
    <xdr:to>
      <xdr:col>22</xdr:col>
      <xdr:colOff>415925</xdr:colOff>
      <xdr:row>39</xdr:row>
      <xdr:rowOff>85890</xdr:rowOff>
    </xdr:to>
    <xdr:sp macro="" textlink="">
      <xdr:nvSpPr>
        <xdr:cNvPr id="521" name="円/楕円 520"/>
        <xdr:cNvSpPr/>
      </xdr:nvSpPr>
      <xdr:spPr>
        <a:xfrm>
          <a:off x="15430500" y="66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77017</xdr:rowOff>
    </xdr:from>
    <xdr:ext cx="378565" cy="259045"/>
    <xdr:sp macro="" textlink="">
      <xdr:nvSpPr>
        <xdr:cNvPr id="522" name="テキスト ボックス 521"/>
        <xdr:cNvSpPr txBox="1"/>
      </xdr:nvSpPr>
      <xdr:spPr>
        <a:xfrm>
          <a:off x="15292017" y="67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52972</xdr:rowOff>
    </xdr:from>
    <xdr:to>
      <xdr:col>21</xdr:col>
      <xdr:colOff>212725</xdr:colOff>
      <xdr:row>38</xdr:row>
      <xdr:rowOff>154572</xdr:rowOff>
    </xdr:to>
    <xdr:sp macro="" textlink="">
      <xdr:nvSpPr>
        <xdr:cNvPr id="523" name="円/楕円 522"/>
        <xdr:cNvSpPr/>
      </xdr:nvSpPr>
      <xdr:spPr>
        <a:xfrm>
          <a:off x="14541500" y="65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145699</xdr:rowOff>
    </xdr:from>
    <xdr:ext cx="469744" cy="259045"/>
    <xdr:sp macro="" textlink="">
      <xdr:nvSpPr>
        <xdr:cNvPr id="524" name="テキスト ボックス 523"/>
        <xdr:cNvSpPr txBox="1"/>
      </xdr:nvSpPr>
      <xdr:spPr>
        <a:xfrm>
          <a:off x="14357427" y="66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60490</xdr:rowOff>
    </xdr:from>
    <xdr:to>
      <xdr:col>20</xdr:col>
      <xdr:colOff>9525</xdr:colOff>
      <xdr:row>38</xdr:row>
      <xdr:rowOff>162090</xdr:rowOff>
    </xdr:to>
    <xdr:sp macro="" textlink="">
      <xdr:nvSpPr>
        <xdr:cNvPr id="525" name="円/楕円 524"/>
        <xdr:cNvSpPr/>
      </xdr:nvSpPr>
      <xdr:spPr>
        <a:xfrm>
          <a:off x="13652500" y="65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153217</xdr:rowOff>
    </xdr:from>
    <xdr:ext cx="469744" cy="259045"/>
    <xdr:sp macro="" textlink="">
      <xdr:nvSpPr>
        <xdr:cNvPr id="526" name="テキスト ボックス 525"/>
        <xdr:cNvSpPr txBox="1"/>
      </xdr:nvSpPr>
      <xdr:spPr>
        <a:xfrm>
          <a:off x="13468427" y="66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160172</xdr:rowOff>
    </xdr:from>
    <xdr:to>
      <xdr:col>18</xdr:col>
      <xdr:colOff>492125</xdr:colOff>
      <xdr:row>39</xdr:row>
      <xdr:rowOff>90322</xdr:rowOff>
    </xdr:to>
    <xdr:sp macro="" textlink="">
      <xdr:nvSpPr>
        <xdr:cNvPr id="527" name="円/楕円 526"/>
        <xdr:cNvSpPr/>
      </xdr:nvSpPr>
      <xdr:spPr>
        <a:xfrm>
          <a:off x="12763500" y="66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81449</xdr:rowOff>
    </xdr:from>
    <xdr:ext cx="378565" cy="259045"/>
    <xdr:sp macro="" textlink="">
      <xdr:nvSpPr>
        <xdr:cNvPr id="528" name="テキスト ボックス 527"/>
        <xdr:cNvSpPr txBox="1"/>
      </xdr:nvSpPr>
      <xdr:spPr>
        <a:xfrm>
          <a:off x="12625017" y="676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102643</xdr:rowOff>
    </xdr:from>
    <xdr:to>
      <xdr:col>23</xdr:col>
      <xdr:colOff>517525</xdr:colOff>
      <xdr:row>76</xdr:row>
      <xdr:rowOff>111982</xdr:rowOff>
    </xdr:to>
    <xdr:cxnSp macro="">
      <xdr:nvCxnSpPr>
        <xdr:cNvPr id="602" name="直線コネクタ 601"/>
        <xdr:cNvCxnSpPr/>
      </xdr:nvCxnSpPr>
      <xdr:spPr>
        <a:xfrm flipV="1">
          <a:off x="15481300" y="13132843"/>
          <a:ext cx="8382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103626</xdr:rowOff>
    </xdr:from>
    <xdr:to>
      <xdr:col>22</xdr:col>
      <xdr:colOff>365125</xdr:colOff>
      <xdr:row>76</xdr:row>
      <xdr:rowOff>111982</xdr:rowOff>
    </xdr:to>
    <xdr:cxnSp macro="">
      <xdr:nvCxnSpPr>
        <xdr:cNvPr id="605" name="直線コネクタ 604"/>
        <xdr:cNvCxnSpPr/>
      </xdr:nvCxnSpPr>
      <xdr:spPr>
        <a:xfrm>
          <a:off x="14592300" y="13133826"/>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7" name="テキスト ボックス 606"/>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95980</xdr:rowOff>
    </xdr:from>
    <xdr:to>
      <xdr:col>21</xdr:col>
      <xdr:colOff>161925</xdr:colOff>
      <xdr:row>76</xdr:row>
      <xdr:rowOff>103626</xdr:rowOff>
    </xdr:to>
    <xdr:cxnSp macro="">
      <xdr:nvCxnSpPr>
        <xdr:cNvPr id="608" name="直線コネクタ 607"/>
        <xdr:cNvCxnSpPr/>
      </xdr:nvCxnSpPr>
      <xdr:spPr>
        <a:xfrm>
          <a:off x="13703300" y="13126180"/>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10" name="テキスト ボックス 609"/>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85475</xdr:rowOff>
    </xdr:from>
    <xdr:to>
      <xdr:col>19</xdr:col>
      <xdr:colOff>644525</xdr:colOff>
      <xdr:row>76</xdr:row>
      <xdr:rowOff>95980</xdr:rowOff>
    </xdr:to>
    <xdr:cxnSp macro="">
      <xdr:nvCxnSpPr>
        <xdr:cNvPr id="611" name="直線コネクタ 610"/>
        <xdr:cNvCxnSpPr/>
      </xdr:nvCxnSpPr>
      <xdr:spPr>
        <a:xfrm>
          <a:off x="12814300" y="13115675"/>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3" name="テキスト ボックス 612"/>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5" name="テキスト ボックス 614"/>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51843</xdr:rowOff>
    </xdr:from>
    <xdr:to>
      <xdr:col>23</xdr:col>
      <xdr:colOff>568325</xdr:colOff>
      <xdr:row>76</xdr:row>
      <xdr:rowOff>153443</xdr:rowOff>
    </xdr:to>
    <xdr:sp macro="" textlink="">
      <xdr:nvSpPr>
        <xdr:cNvPr id="621" name="円/楕円 620"/>
        <xdr:cNvSpPr/>
      </xdr:nvSpPr>
      <xdr:spPr>
        <a:xfrm>
          <a:off x="16268700" y="130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30270</xdr:rowOff>
    </xdr:from>
    <xdr:ext cx="534377" cy="259045"/>
    <xdr:sp macro="" textlink="">
      <xdr:nvSpPr>
        <xdr:cNvPr id="622" name="公債費該当値テキスト"/>
        <xdr:cNvSpPr txBox="1"/>
      </xdr:nvSpPr>
      <xdr:spPr>
        <a:xfrm>
          <a:off x="16370300" y="130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61182</xdr:rowOff>
    </xdr:from>
    <xdr:to>
      <xdr:col>22</xdr:col>
      <xdr:colOff>415925</xdr:colOff>
      <xdr:row>76</xdr:row>
      <xdr:rowOff>162782</xdr:rowOff>
    </xdr:to>
    <xdr:sp macro="" textlink="">
      <xdr:nvSpPr>
        <xdr:cNvPr id="623" name="円/楕円 622"/>
        <xdr:cNvSpPr/>
      </xdr:nvSpPr>
      <xdr:spPr>
        <a:xfrm>
          <a:off x="15430500" y="130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153909</xdr:rowOff>
    </xdr:from>
    <xdr:ext cx="534377" cy="259045"/>
    <xdr:sp macro="" textlink="">
      <xdr:nvSpPr>
        <xdr:cNvPr id="624" name="テキスト ボックス 623"/>
        <xdr:cNvSpPr txBox="1"/>
      </xdr:nvSpPr>
      <xdr:spPr>
        <a:xfrm>
          <a:off x="15214111" y="131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52826</xdr:rowOff>
    </xdr:from>
    <xdr:to>
      <xdr:col>21</xdr:col>
      <xdr:colOff>212725</xdr:colOff>
      <xdr:row>76</xdr:row>
      <xdr:rowOff>154426</xdr:rowOff>
    </xdr:to>
    <xdr:sp macro="" textlink="">
      <xdr:nvSpPr>
        <xdr:cNvPr id="625" name="円/楕円 624"/>
        <xdr:cNvSpPr/>
      </xdr:nvSpPr>
      <xdr:spPr>
        <a:xfrm>
          <a:off x="14541500" y="13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145553</xdr:rowOff>
    </xdr:from>
    <xdr:ext cx="534377" cy="259045"/>
    <xdr:sp macro="" textlink="">
      <xdr:nvSpPr>
        <xdr:cNvPr id="626" name="テキスト ボックス 625"/>
        <xdr:cNvSpPr txBox="1"/>
      </xdr:nvSpPr>
      <xdr:spPr>
        <a:xfrm>
          <a:off x="14325111" y="131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45180</xdr:rowOff>
    </xdr:from>
    <xdr:to>
      <xdr:col>20</xdr:col>
      <xdr:colOff>9525</xdr:colOff>
      <xdr:row>76</xdr:row>
      <xdr:rowOff>146780</xdr:rowOff>
    </xdr:to>
    <xdr:sp macro="" textlink="">
      <xdr:nvSpPr>
        <xdr:cNvPr id="627" name="円/楕円 626"/>
        <xdr:cNvSpPr/>
      </xdr:nvSpPr>
      <xdr:spPr>
        <a:xfrm>
          <a:off x="13652500" y="130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137907</xdr:rowOff>
    </xdr:from>
    <xdr:ext cx="534377" cy="259045"/>
    <xdr:sp macro="" textlink="">
      <xdr:nvSpPr>
        <xdr:cNvPr id="628" name="テキスト ボックス 627"/>
        <xdr:cNvSpPr txBox="1"/>
      </xdr:nvSpPr>
      <xdr:spPr>
        <a:xfrm>
          <a:off x="13436111" y="131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34675</xdr:rowOff>
    </xdr:from>
    <xdr:to>
      <xdr:col>18</xdr:col>
      <xdr:colOff>492125</xdr:colOff>
      <xdr:row>76</xdr:row>
      <xdr:rowOff>136275</xdr:rowOff>
    </xdr:to>
    <xdr:sp macro="" textlink="">
      <xdr:nvSpPr>
        <xdr:cNvPr id="629" name="円/楕円 628"/>
        <xdr:cNvSpPr/>
      </xdr:nvSpPr>
      <xdr:spPr>
        <a:xfrm>
          <a:off x="12763500" y="130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127402</xdr:rowOff>
    </xdr:from>
    <xdr:ext cx="534377" cy="259045"/>
    <xdr:sp macro="" textlink="">
      <xdr:nvSpPr>
        <xdr:cNvPr id="630" name="テキスト ボックス 629"/>
        <xdr:cNvSpPr txBox="1"/>
      </xdr:nvSpPr>
      <xdr:spPr>
        <a:xfrm>
          <a:off x="12547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27491</xdr:rowOff>
    </xdr:from>
    <xdr:to>
      <xdr:col>23</xdr:col>
      <xdr:colOff>517525</xdr:colOff>
      <xdr:row>98</xdr:row>
      <xdr:rowOff>66797</xdr:rowOff>
    </xdr:to>
    <xdr:cxnSp macro="">
      <xdr:nvCxnSpPr>
        <xdr:cNvPr id="657" name="直線コネクタ 656"/>
        <xdr:cNvCxnSpPr/>
      </xdr:nvCxnSpPr>
      <xdr:spPr>
        <a:xfrm flipV="1">
          <a:off x="15481300" y="16658141"/>
          <a:ext cx="838200" cy="2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8"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58527</xdr:rowOff>
    </xdr:from>
    <xdr:to>
      <xdr:col>22</xdr:col>
      <xdr:colOff>365125</xdr:colOff>
      <xdr:row>98</xdr:row>
      <xdr:rowOff>66797</xdr:rowOff>
    </xdr:to>
    <xdr:cxnSp macro="">
      <xdr:nvCxnSpPr>
        <xdr:cNvPr id="660" name="直線コネクタ 659"/>
        <xdr:cNvCxnSpPr/>
      </xdr:nvCxnSpPr>
      <xdr:spPr>
        <a:xfrm>
          <a:off x="14592300" y="16860627"/>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2" name="テキスト ボックス 661"/>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39381</xdr:rowOff>
    </xdr:from>
    <xdr:to>
      <xdr:col>21</xdr:col>
      <xdr:colOff>161925</xdr:colOff>
      <xdr:row>98</xdr:row>
      <xdr:rowOff>58527</xdr:rowOff>
    </xdr:to>
    <xdr:cxnSp macro="">
      <xdr:nvCxnSpPr>
        <xdr:cNvPr id="663" name="直線コネクタ 662"/>
        <xdr:cNvCxnSpPr/>
      </xdr:nvCxnSpPr>
      <xdr:spPr>
        <a:xfrm>
          <a:off x="13703300" y="16841481"/>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39381</xdr:rowOff>
    </xdr:from>
    <xdr:to>
      <xdr:col>19</xdr:col>
      <xdr:colOff>644525</xdr:colOff>
      <xdr:row>98</xdr:row>
      <xdr:rowOff>61351</xdr:rowOff>
    </xdr:to>
    <xdr:cxnSp macro="">
      <xdr:nvCxnSpPr>
        <xdr:cNvPr id="666" name="直線コネクタ 665"/>
        <xdr:cNvCxnSpPr/>
      </xdr:nvCxnSpPr>
      <xdr:spPr>
        <a:xfrm flipV="1">
          <a:off x="12814300" y="16841481"/>
          <a:ext cx="889000" cy="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8" name="テキスト ボックス 667"/>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148141</xdr:rowOff>
    </xdr:from>
    <xdr:to>
      <xdr:col>23</xdr:col>
      <xdr:colOff>568325</xdr:colOff>
      <xdr:row>97</xdr:row>
      <xdr:rowOff>78291</xdr:rowOff>
    </xdr:to>
    <xdr:sp macro="" textlink="">
      <xdr:nvSpPr>
        <xdr:cNvPr id="676" name="円/楕円 675"/>
        <xdr:cNvSpPr/>
      </xdr:nvSpPr>
      <xdr:spPr>
        <a:xfrm>
          <a:off x="16268700" y="166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171018</xdr:rowOff>
    </xdr:from>
    <xdr:ext cx="599010" cy="259045"/>
    <xdr:sp macro="" textlink="">
      <xdr:nvSpPr>
        <xdr:cNvPr id="677" name="積立金該当値テキスト"/>
        <xdr:cNvSpPr txBox="1"/>
      </xdr:nvSpPr>
      <xdr:spPr>
        <a:xfrm>
          <a:off x="16370300" y="1645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15997</xdr:rowOff>
    </xdr:from>
    <xdr:to>
      <xdr:col>22</xdr:col>
      <xdr:colOff>415925</xdr:colOff>
      <xdr:row>98</xdr:row>
      <xdr:rowOff>117597</xdr:rowOff>
    </xdr:to>
    <xdr:sp macro="" textlink="">
      <xdr:nvSpPr>
        <xdr:cNvPr id="678" name="円/楕円 677"/>
        <xdr:cNvSpPr/>
      </xdr:nvSpPr>
      <xdr:spPr>
        <a:xfrm>
          <a:off x="15430500" y="168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108724</xdr:rowOff>
    </xdr:from>
    <xdr:ext cx="534377" cy="259045"/>
    <xdr:sp macro="" textlink="">
      <xdr:nvSpPr>
        <xdr:cNvPr id="679" name="テキスト ボックス 678"/>
        <xdr:cNvSpPr txBox="1"/>
      </xdr:nvSpPr>
      <xdr:spPr>
        <a:xfrm>
          <a:off x="15214111" y="169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7727</xdr:rowOff>
    </xdr:from>
    <xdr:to>
      <xdr:col>21</xdr:col>
      <xdr:colOff>212725</xdr:colOff>
      <xdr:row>98</xdr:row>
      <xdr:rowOff>109327</xdr:rowOff>
    </xdr:to>
    <xdr:sp macro="" textlink="">
      <xdr:nvSpPr>
        <xdr:cNvPr id="680" name="円/楕円 679"/>
        <xdr:cNvSpPr/>
      </xdr:nvSpPr>
      <xdr:spPr>
        <a:xfrm>
          <a:off x="14541500" y="168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100454</xdr:rowOff>
    </xdr:from>
    <xdr:ext cx="534377" cy="259045"/>
    <xdr:sp macro="" textlink="">
      <xdr:nvSpPr>
        <xdr:cNvPr id="681" name="テキスト ボックス 680"/>
        <xdr:cNvSpPr txBox="1"/>
      </xdr:nvSpPr>
      <xdr:spPr>
        <a:xfrm>
          <a:off x="14325111" y="169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160031</xdr:rowOff>
    </xdr:from>
    <xdr:to>
      <xdr:col>20</xdr:col>
      <xdr:colOff>9525</xdr:colOff>
      <xdr:row>98</xdr:row>
      <xdr:rowOff>90181</xdr:rowOff>
    </xdr:to>
    <xdr:sp macro="" textlink="">
      <xdr:nvSpPr>
        <xdr:cNvPr id="682" name="円/楕円 681"/>
        <xdr:cNvSpPr/>
      </xdr:nvSpPr>
      <xdr:spPr>
        <a:xfrm>
          <a:off x="13652500" y="167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106708</xdr:rowOff>
    </xdr:from>
    <xdr:ext cx="534377" cy="259045"/>
    <xdr:sp macro="" textlink="">
      <xdr:nvSpPr>
        <xdr:cNvPr id="683" name="テキスト ボックス 682"/>
        <xdr:cNvSpPr txBox="1"/>
      </xdr:nvSpPr>
      <xdr:spPr>
        <a:xfrm>
          <a:off x="13436111" y="1656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10551</xdr:rowOff>
    </xdr:from>
    <xdr:to>
      <xdr:col>18</xdr:col>
      <xdr:colOff>492125</xdr:colOff>
      <xdr:row>98</xdr:row>
      <xdr:rowOff>112151</xdr:rowOff>
    </xdr:to>
    <xdr:sp macro="" textlink="">
      <xdr:nvSpPr>
        <xdr:cNvPr id="684" name="円/楕円 683"/>
        <xdr:cNvSpPr/>
      </xdr:nvSpPr>
      <xdr:spPr>
        <a:xfrm>
          <a:off x="12763500" y="168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103278</xdr:rowOff>
    </xdr:from>
    <xdr:ext cx="534377" cy="259045"/>
    <xdr:sp macro="" textlink="">
      <xdr:nvSpPr>
        <xdr:cNvPr id="685" name="テキスト ボックス 684"/>
        <xdr:cNvSpPr txBox="1"/>
      </xdr:nvSpPr>
      <xdr:spPr>
        <a:xfrm>
          <a:off x="12547111" y="169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13462</xdr:rowOff>
    </xdr:from>
    <xdr:to>
      <xdr:col>32</xdr:col>
      <xdr:colOff>187325</xdr:colOff>
      <xdr:row>39</xdr:row>
      <xdr:rowOff>21209</xdr:rowOff>
    </xdr:to>
    <xdr:cxnSp macro="">
      <xdr:nvCxnSpPr>
        <xdr:cNvPr id="714" name="直線コネクタ 713"/>
        <xdr:cNvCxnSpPr/>
      </xdr:nvCxnSpPr>
      <xdr:spPr>
        <a:xfrm>
          <a:off x="21323300" y="6700012"/>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5"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159639</xdr:rowOff>
    </xdr:from>
    <xdr:to>
      <xdr:col>31</xdr:col>
      <xdr:colOff>34925</xdr:colOff>
      <xdr:row>39</xdr:row>
      <xdr:rowOff>13462</xdr:rowOff>
    </xdr:to>
    <xdr:cxnSp macro="">
      <xdr:nvCxnSpPr>
        <xdr:cNvPr id="717" name="直線コネクタ 716"/>
        <xdr:cNvCxnSpPr/>
      </xdr:nvCxnSpPr>
      <xdr:spPr>
        <a:xfrm>
          <a:off x="20434300" y="6674739"/>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8" name="フローチャート : 判断 717"/>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9" name="テキスト ボックス 718"/>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127127</xdr:rowOff>
    </xdr:from>
    <xdr:to>
      <xdr:col>29</xdr:col>
      <xdr:colOff>517525</xdr:colOff>
      <xdr:row>38</xdr:row>
      <xdr:rowOff>159639</xdr:rowOff>
    </xdr:to>
    <xdr:cxnSp macro="">
      <xdr:nvCxnSpPr>
        <xdr:cNvPr id="720" name="直線コネクタ 719"/>
        <xdr:cNvCxnSpPr/>
      </xdr:nvCxnSpPr>
      <xdr:spPr>
        <a:xfrm>
          <a:off x="19545300" y="6642227"/>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2" name="テキスト ボックス 721"/>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90424</xdr:rowOff>
    </xdr:from>
    <xdr:to>
      <xdr:col>28</xdr:col>
      <xdr:colOff>314325</xdr:colOff>
      <xdr:row>38</xdr:row>
      <xdr:rowOff>127127</xdr:rowOff>
    </xdr:to>
    <xdr:cxnSp macro="">
      <xdr:nvCxnSpPr>
        <xdr:cNvPr id="723" name="直線コネクタ 722"/>
        <xdr:cNvCxnSpPr/>
      </xdr:nvCxnSpPr>
      <xdr:spPr>
        <a:xfrm>
          <a:off x="18656300" y="6605524"/>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5" name="テキスト ボックス 724"/>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7" name="テキスト ボックス 726"/>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141859</xdr:rowOff>
    </xdr:from>
    <xdr:to>
      <xdr:col>32</xdr:col>
      <xdr:colOff>238125</xdr:colOff>
      <xdr:row>39</xdr:row>
      <xdr:rowOff>72009</xdr:rowOff>
    </xdr:to>
    <xdr:sp macro="" textlink="">
      <xdr:nvSpPr>
        <xdr:cNvPr id="733" name="円/楕円 732"/>
        <xdr:cNvSpPr/>
      </xdr:nvSpPr>
      <xdr:spPr>
        <a:xfrm>
          <a:off x="221107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56786</xdr:rowOff>
    </xdr:from>
    <xdr:ext cx="378565" cy="259045"/>
    <xdr:sp macro="" textlink="">
      <xdr:nvSpPr>
        <xdr:cNvPr id="734" name="投資及び出資金該当値テキスト"/>
        <xdr:cNvSpPr txBox="1"/>
      </xdr:nvSpPr>
      <xdr:spPr>
        <a:xfrm>
          <a:off x="22212300" y="6571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134112</xdr:rowOff>
    </xdr:from>
    <xdr:to>
      <xdr:col>31</xdr:col>
      <xdr:colOff>85725</xdr:colOff>
      <xdr:row>39</xdr:row>
      <xdr:rowOff>64262</xdr:rowOff>
    </xdr:to>
    <xdr:sp macro="" textlink="">
      <xdr:nvSpPr>
        <xdr:cNvPr id="735" name="円/楕円 734"/>
        <xdr:cNvSpPr/>
      </xdr:nvSpPr>
      <xdr:spPr>
        <a:xfrm>
          <a:off x="21272500" y="66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55389</xdr:rowOff>
    </xdr:from>
    <xdr:ext cx="378565" cy="259045"/>
    <xdr:sp macro="" textlink="">
      <xdr:nvSpPr>
        <xdr:cNvPr id="736" name="テキスト ボックス 735"/>
        <xdr:cNvSpPr txBox="1"/>
      </xdr:nvSpPr>
      <xdr:spPr>
        <a:xfrm>
          <a:off x="21134017" y="6741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108839</xdr:rowOff>
    </xdr:from>
    <xdr:to>
      <xdr:col>29</xdr:col>
      <xdr:colOff>568325</xdr:colOff>
      <xdr:row>39</xdr:row>
      <xdr:rowOff>38989</xdr:rowOff>
    </xdr:to>
    <xdr:sp macro="" textlink="">
      <xdr:nvSpPr>
        <xdr:cNvPr id="737" name="円/楕円 736"/>
        <xdr:cNvSpPr/>
      </xdr:nvSpPr>
      <xdr:spPr>
        <a:xfrm>
          <a:off x="20383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30116</xdr:rowOff>
    </xdr:from>
    <xdr:ext cx="378565" cy="259045"/>
    <xdr:sp macro="" textlink="">
      <xdr:nvSpPr>
        <xdr:cNvPr id="738" name="テキスト ボックス 737"/>
        <xdr:cNvSpPr txBox="1"/>
      </xdr:nvSpPr>
      <xdr:spPr>
        <a:xfrm>
          <a:off x="20245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76327</xdr:rowOff>
    </xdr:from>
    <xdr:to>
      <xdr:col>28</xdr:col>
      <xdr:colOff>365125</xdr:colOff>
      <xdr:row>39</xdr:row>
      <xdr:rowOff>6477</xdr:rowOff>
    </xdr:to>
    <xdr:sp macro="" textlink="">
      <xdr:nvSpPr>
        <xdr:cNvPr id="739" name="円/楕円 738"/>
        <xdr:cNvSpPr/>
      </xdr:nvSpPr>
      <xdr:spPr>
        <a:xfrm>
          <a:off x="19494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169054</xdr:rowOff>
    </xdr:from>
    <xdr:ext cx="378565" cy="259045"/>
    <xdr:sp macro="" textlink="">
      <xdr:nvSpPr>
        <xdr:cNvPr id="740" name="テキスト ボックス 739"/>
        <xdr:cNvSpPr txBox="1"/>
      </xdr:nvSpPr>
      <xdr:spPr>
        <a:xfrm>
          <a:off x="19356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39624</xdr:rowOff>
    </xdr:from>
    <xdr:to>
      <xdr:col>27</xdr:col>
      <xdr:colOff>161925</xdr:colOff>
      <xdr:row>38</xdr:row>
      <xdr:rowOff>141224</xdr:rowOff>
    </xdr:to>
    <xdr:sp macro="" textlink="">
      <xdr:nvSpPr>
        <xdr:cNvPr id="741" name="円/楕円 740"/>
        <xdr:cNvSpPr/>
      </xdr:nvSpPr>
      <xdr:spPr>
        <a:xfrm>
          <a:off x="186055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132351</xdr:rowOff>
    </xdr:from>
    <xdr:ext cx="378565" cy="259045"/>
    <xdr:sp macro="" textlink="">
      <xdr:nvSpPr>
        <xdr:cNvPr id="742" name="テキスト ボックス 741"/>
        <xdr:cNvSpPr txBox="1"/>
      </xdr:nvSpPr>
      <xdr:spPr>
        <a:xfrm>
          <a:off x="18467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5" name="フローチャート : 判断 774"/>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6" name="テキスト ボックス 775"/>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110110</xdr:rowOff>
    </xdr:from>
    <xdr:to>
      <xdr:col>32</xdr:col>
      <xdr:colOff>187325</xdr:colOff>
      <xdr:row>76</xdr:row>
      <xdr:rowOff>121565</xdr:rowOff>
    </xdr:to>
    <xdr:cxnSp macro="">
      <xdr:nvCxnSpPr>
        <xdr:cNvPr id="829" name="直線コネクタ 828"/>
        <xdr:cNvCxnSpPr/>
      </xdr:nvCxnSpPr>
      <xdr:spPr>
        <a:xfrm flipV="1">
          <a:off x="21323300" y="13140310"/>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0"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121565</xdr:rowOff>
    </xdr:from>
    <xdr:to>
      <xdr:col>31</xdr:col>
      <xdr:colOff>34925</xdr:colOff>
      <xdr:row>77</xdr:row>
      <xdr:rowOff>3544</xdr:rowOff>
    </xdr:to>
    <xdr:cxnSp macro="">
      <xdr:nvCxnSpPr>
        <xdr:cNvPr id="832" name="直線コネクタ 831"/>
        <xdr:cNvCxnSpPr/>
      </xdr:nvCxnSpPr>
      <xdr:spPr>
        <a:xfrm flipV="1">
          <a:off x="20434300" y="13151765"/>
          <a:ext cx="889000" cy="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3" name="フローチャート : 判断 832"/>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4" name="テキスト ボックス 833"/>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3544</xdr:rowOff>
    </xdr:from>
    <xdr:to>
      <xdr:col>29</xdr:col>
      <xdr:colOff>517525</xdr:colOff>
      <xdr:row>77</xdr:row>
      <xdr:rowOff>35509</xdr:rowOff>
    </xdr:to>
    <xdr:cxnSp macro="">
      <xdr:nvCxnSpPr>
        <xdr:cNvPr id="835" name="直線コネクタ 834"/>
        <xdr:cNvCxnSpPr/>
      </xdr:nvCxnSpPr>
      <xdr:spPr>
        <a:xfrm flipV="1">
          <a:off x="19545300" y="13205194"/>
          <a:ext cx="8890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7" name="テキスト ボックス 836"/>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151333</xdr:rowOff>
    </xdr:from>
    <xdr:to>
      <xdr:col>28</xdr:col>
      <xdr:colOff>314325</xdr:colOff>
      <xdr:row>77</xdr:row>
      <xdr:rowOff>35509</xdr:rowOff>
    </xdr:to>
    <xdr:cxnSp macro="">
      <xdr:nvCxnSpPr>
        <xdr:cNvPr id="838" name="直線コネクタ 837"/>
        <xdr:cNvCxnSpPr/>
      </xdr:nvCxnSpPr>
      <xdr:spPr>
        <a:xfrm>
          <a:off x="18656300" y="1318153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0" name="テキスト ボックス 839"/>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2" name="テキスト ボックス 841"/>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59310</xdr:rowOff>
    </xdr:from>
    <xdr:to>
      <xdr:col>32</xdr:col>
      <xdr:colOff>238125</xdr:colOff>
      <xdr:row>76</xdr:row>
      <xdr:rowOff>160910</xdr:rowOff>
    </xdr:to>
    <xdr:sp macro="" textlink="">
      <xdr:nvSpPr>
        <xdr:cNvPr id="848" name="円/楕円 847"/>
        <xdr:cNvSpPr/>
      </xdr:nvSpPr>
      <xdr:spPr>
        <a:xfrm>
          <a:off x="22110700" y="130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37737</xdr:rowOff>
    </xdr:from>
    <xdr:ext cx="534377" cy="259045"/>
    <xdr:sp macro="" textlink="">
      <xdr:nvSpPr>
        <xdr:cNvPr id="849" name="繰出金該当値テキスト"/>
        <xdr:cNvSpPr txBox="1"/>
      </xdr:nvSpPr>
      <xdr:spPr>
        <a:xfrm>
          <a:off x="22212300" y="130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70765</xdr:rowOff>
    </xdr:from>
    <xdr:to>
      <xdr:col>31</xdr:col>
      <xdr:colOff>85725</xdr:colOff>
      <xdr:row>77</xdr:row>
      <xdr:rowOff>915</xdr:rowOff>
    </xdr:to>
    <xdr:sp macro="" textlink="">
      <xdr:nvSpPr>
        <xdr:cNvPr id="850" name="円/楕円 849"/>
        <xdr:cNvSpPr/>
      </xdr:nvSpPr>
      <xdr:spPr>
        <a:xfrm>
          <a:off x="21272500" y="131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163492</xdr:rowOff>
    </xdr:from>
    <xdr:ext cx="534377" cy="259045"/>
    <xdr:sp macro="" textlink="">
      <xdr:nvSpPr>
        <xdr:cNvPr id="851" name="テキスト ボックス 850"/>
        <xdr:cNvSpPr txBox="1"/>
      </xdr:nvSpPr>
      <xdr:spPr>
        <a:xfrm>
          <a:off x="21056111" y="131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124194</xdr:rowOff>
    </xdr:from>
    <xdr:to>
      <xdr:col>29</xdr:col>
      <xdr:colOff>568325</xdr:colOff>
      <xdr:row>77</xdr:row>
      <xdr:rowOff>54344</xdr:rowOff>
    </xdr:to>
    <xdr:sp macro="" textlink="">
      <xdr:nvSpPr>
        <xdr:cNvPr id="852" name="円/楕円 851"/>
        <xdr:cNvSpPr/>
      </xdr:nvSpPr>
      <xdr:spPr>
        <a:xfrm>
          <a:off x="20383500" y="131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45471</xdr:rowOff>
    </xdr:from>
    <xdr:ext cx="534377" cy="259045"/>
    <xdr:sp macro="" textlink="">
      <xdr:nvSpPr>
        <xdr:cNvPr id="853" name="テキスト ボックス 852"/>
        <xdr:cNvSpPr txBox="1"/>
      </xdr:nvSpPr>
      <xdr:spPr>
        <a:xfrm>
          <a:off x="20167111" y="132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156159</xdr:rowOff>
    </xdr:from>
    <xdr:to>
      <xdr:col>28</xdr:col>
      <xdr:colOff>365125</xdr:colOff>
      <xdr:row>77</xdr:row>
      <xdr:rowOff>86309</xdr:rowOff>
    </xdr:to>
    <xdr:sp macro="" textlink="">
      <xdr:nvSpPr>
        <xdr:cNvPr id="854" name="円/楕円 853"/>
        <xdr:cNvSpPr/>
      </xdr:nvSpPr>
      <xdr:spPr>
        <a:xfrm>
          <a:off x="19494500" y="131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77436</xdr:rowOff>
    </xdr:from>
    <xdr:ext cx="534377" cy="259045"/>
    <xdr:sp macro="" textlink="">
      <xdr:nvSpPr>
        <xdr:cNvPr id="855" name="テキスト ボックス 854"/>
        <xdr:cNvSpPr txBox="1"/>
      </xdr:nvSpPr>
      <xdr:spPr>
        <a:xfrm>
          <a:off x="19278111" y="132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100533</xdr:rowOff>
    </xdr:from>
    <xdr:to>
      <xdr:col>27</xdr:col>
      <xdr:colOff>161925</xdr:colOff>
      <xdr:row>77</xdr:row>
      <xdr:rowOff>30683</xdr:rowOff>
    </xdr:to>
    <xdr:sp macro="" textlink="">
      <xdr:nvSpPr>
        <xdr:cNvPr id="856" name="円/楕円 855"/>
        <xdr:cNvSpPr/>
      </xdr:nvSpPr>
      <xdr:spPr>
        <a:xfrm>
          <a:off x="18605500" y="131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21810</xdr:rowOff>
    </xdr:from>
    <xdr:ext cx="534377" cy="259045"/>
    <xdr:sp macro="" textlink="">
      <xdr:nvSpPr>
        <xdr:cNvPr id="857" name="テキスト ボックス 856"/>
        <xdr:cNvSpPr txBox="1"/>
      </xdr:nvSpPr>
      <xdr:spPr>
        <a:xfrm>
          <a:off x="18389111" y="1322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人件費については、定員適正化計画に基づき職員数の適正化に努めた結果、類似団体平均とほぼ同じとなっている。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物件費については、地籍調査事業の実施と各種業務委託の増加により増加傾向にある。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扶助費については、高齢化に連動し、年々増加傾向にある。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普通建設事業費については、小学校建設や防災無線デジタル化事業などを実施しているため事業費が伸び、一人当たりのコストが増えている。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8,347
65.51
5,984,396
5,768,576
186,568
3,034,684
4,397,242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163068</xdr:rowOff>
    </xdr:from>
    <xdr:to>
      <xdr:col>6</xdr:col>
      <xdr:colOff>511175</xdr:colOff>
      <xdr:row>36</xdr:row>
      <xdr:rowOff>78232</xdr:rowOff>
    </xdr:to>
    <xdr:cxnSp macro="">
      <xdr:nvCxnSpPr>
        <xdr:cNvPr id="61" name="直線コネクタ 60"/>
        <xdr:cNvCxnSpPr/>
      </xdr:nvCxnSpPr>
      <xdr:spPr>
        <a:xfrm>
          <a:off x="3797300" y="6163818"/>
          <a:ext cx="8382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54229</xdr:rowOff>
    </xdr:from>
    <xdr:to>
      <xdr:col>5</xdr:col>
      <xdr:colOff>358775</xdr:colOff>
      <xdr:row>35</xdr:row>
      <xdr:rowOff>163068</xdr:rowOff>
    </xdr:to>
    <xdr:cxnSp macro="">
      <xdr:nvCxnSpPr>
        <xdr:cNvPr id="64" name="直線コネクタ 63"/>
        <xdr:cNvCxnSpPr/>
      </xdr:nvCxnSpPr>
      <xdr:spPr>
        <a:xfrm>
          <a:off x="2908300" y="6054979"/>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54229</xdr:rowOff>
    </xdr:from>
    <xdr:to>
      <xdr:col>4</xdr:col>
      <xdr:colOff>155575</xdr:colOff>
      <xdr:row>36</xdr:row>
      <xdr:rowOff>50927</xdr:rowOff>
    </xdr:to>
    <xdr:cxnSp macro="">
      <xdr:nvCxnSpPr>
        <xdr:cNvPr id="67" name="直線コネクタ 66"/>
        <xdr:cNvCxnSpPr/>
      </xdr:nvCxnSpPr>
      <xdr:spPr>
        <a:xfrm flipV="1">
          <a:off x="2019300" y="6054979"/>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35814</xdr:rowOff>
    </xdr:from>
    <xdr:to>
      <xdr:col>2</xdr:col>
      <xdr:colOff>638175</xdr:colOff>
      <xdr:row>36</xdr:row>
      <xdr:rowOff>50927</xdr:rowOff>
    </xdr:to>
    <xdr:cxnSp macro="">
      <xdr:nvCxnSpPr>
        <xdr:cNvPr id="70" name="直線コネクタ 69"/>
        <xdr:cNvCxnSpPr/>
      </xdr:nvCxnSpPr>
      <xdr:spPr>
        <a:xfrm>
          <a:off x="1130300" y="620801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27432</xdr:rowOff>
    </xdr:from>
    <xdr:to>
      <xdr:col>6</xdr:col>
      <xdr:colOff>561975</xdr:colOff>
      <xdr:row>36</xdr:row>
      <xdr:rowOff>129032</xdr:rowOff>
    </xdr:to>
    <xdr:sp macro="" textlink="">
      <xdr:nvSpPr>
        <xdr:cNvPr id="80" name="円/楕円 79"/>
        <xdr:cNvSpPr/>
      </xdr:nvSpPr>
      <xdr:spPr>
        <a:xfrm>
          <a:off x="45847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50309</xdr:rowOff>
    </xdr:from>
    <xdr:ext cx="469744" cy="259045"/>
    <xdr:sp macro="" textlink="">
      <xdr:nvSpPr>
        <xdr:cNvPr id="81" name="議会費該当値テキスト"/>
        <xdr:cNvSpPr txBox="1"/>
      </xdr:nvSpPr>
      <xdr:spPr>
        <a:xfrm>
          <a:off x="4686300" y="60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112268</xdr:rowOff>
    </xdr:from>
    <xdr:to>
      <xdr:col>5</xdr:col>
      <xdr:colOff>409575</xdr:colOff>
      <xdr:row>36</xdr:row>
      <xdr:rowOff>42418</xdr:rowOff>
    </xdr:to>
    <xdr:sp macro="" textlink="">
      <xdr:nvSpPr>
        <xdr:cNvPr id="82" name="円/楕円 81"/>
        <xdr:cNvSpPr/>
      </xdr:nvSpPr>
      <xdr:spPr>
        <a:xfrm>
          <a:off x="3746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58945</xdr:rowOff>
    </xdr:from>
    <xdr:ext cx="534377" cy="259045"/>
    <xdr:sp macro="" textlink="">
      <xdr:nvSpPr>
        <xdr:cNvPr id="83" name="テキスト ボックス 82"/>
        <xdr:cNvSpPr txBox="1"/>
      </xdr:nvSpPr>
      <xdr:spPr>
        <a:xfrm>
          <a:off x="3530111" y="5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3429</xdr:rowOff>
    </xdr:from>
    <xdr:to>
      <xdr:col>4</xdr:col>
      <xdr:colOff>206375</xdr:colOff>
      <xdr:row>35</xdr:row>
      <xdr:rowOff>105029</xdr:rowOff>
    </xdr:to>
    <xdr:sp macro="" textlink="">
      <xdr:nvSpPr>
        <xdr:cNvPr id="84" name="円/楕円 83"/>
        <xdr:cNvSpPr/>
      </xdr:nvSpPr>
      <xdr:spPr>
        <a:xfrm>
          <a:off x="2857500" y="60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121556</xdr:rowOff>
    </xdr:from>
    <xdr:ext cx="534377" cy="259045"/>
    <xdr:sp macro="" textlink="">
      <xdr:nvSpPr>
        <xdr:cNvPr id="85" name="テキスト ボックス 84"/>
        <xdr:cNvSpPr txBox="1"/>
      </xdr:nvSpPr>
      <xdr:spPr>
        <a:xfrm>
          <a:off x="2641111" y="57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127</xdr:rowOff>
    </xdr:from>
    <xdr:to>
      <xdr:col>3</xdr:col>
      <xdr:colOff>3175</xdr:colOff>
      <xdr:row>36</xdr:row>
      <xdr:rowOff>101727</xdr:rowOff>
    </xdr:to>
    <xdr:sp macro="" textlink="">
      <xdr:nvSpPr>
        <xdr:cNvPr id="86" name="円/楕円 85"/>
        <xdr:cNvSpPr/>
      </xdr:nvSpPr>
      <xdr:spPr>
        <a:xfrm>
          <a:off x="1968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118254</xdr:rowOff>
    </xdr:from>
    <xdr:ext cx="469744" cy="259045"/>
    <xdr:sp macro="" textlink="">
      <xdr:nvSpPr>
        <xdr:cNvPr id="87" name="テキスト ボックス 86"/>
        <xdr:cNvSpPr txBox="1"/>
      </xdr:nvSpPr>
      <xdr:spPr>
        <a:xfrm>
          <a:off x="1784427" y="59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156464</xdr:rowOff>
    </xdr:from>
    <xdr:to>
      <xdr:col>1</xdr:col>
      <xdr:colOff>485775</xdr:colOff>
      <xdr:row>36</xdr:row>
      <xdr:rowOff>86614</xdr:rowOff>
    </xdr:to>
    <xdr:sp macro="" textlink="">
      <xdr:nvSpPr>
        <xdr:cNvPr id="88" name="円/楕円 87"/>
        <xdr:cNvSpPr/>
      </xdr:nvSpPr>
      <xdr:spPr>
        <a:xfrm>
          <a:off x="1079500" y="61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103141</xdr:rowOff>
    </xdr:from>
    <xdr:ext cx="534377" cy="259045"/>
    <xdr:sp macro="" textlink="">
      <xdr:nvSpPr>
        <xdr:cNvPr id="89" name="テキスト ボックス 88"/>
        <xdr:cNvSpPr txBox="1"/>
      </xdr:nvSpPr>
      <xdr:spPr>
        <a:xfrm>
          <a:off x="863111" y="59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49223</xdr:rowOff>
    </xdr:from>
    <xdr:to>
      <xdr:col>6</xdr:col>
      <xdr:colOff>511175</xdr:colOff>
      <xdr:row>58</xdr:row>
      <xdr:rowOff>33860</xdr:rowOff>
    </xdr:to>
    <xdr:cxnSp macro="">
      <xdr:nvCxnSpPr>
        <xdr:cNvPr id="120" name="直線コネクタ 119"/>
        <xdr:cNvCxnSpPr/>
      </xdr:nvCxnSpPr>
      <xdr:spPr>
        <a:xfrm flipV="1">
          <a:off x="3797300" y="9821873"/>
          <a:ext cx="838200" cy="15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33860</xdr:rowOff>
    </xdr:from>
    <xdr:to>
      <xdr:col>5</xdr:col>
      <xdr:colOff>358775</xdr:colOff>
      <xdr:row>58</xdr:row>
      <xdr:rowOff>83177</xdr:rowOff>
    </xdr:to>
    <xdr:cxnSp macro="">
      <xdr:nvCxnSpPr>
        <xdr:cNvPr id="123" name="直線コネクタ 122"/>
        <xdr:cNvCxnSpPr/>
      </xdr:nvCxnSpPr>
      <xdr:spPr>
        <a:xfrm flipV="1">
          <a:off x="2908300" y="9977960"/>
          <a:ext cx="889000" cy="4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83177</xdr:rowOff>
    </xdr:from>
    <xdr:to>
      <xdr:col>4</xdr:col>
      <xdr:colOff>155575</xdr:colOff>
      <xdr:row>58</xdr:row>
      <xdr:rowOff>93494</xdr:rowOff>
    </xdr:to>
    <xdr:cxnSp macro="">
      <xdr:nvCxnSpPr>
        <xdr:cNvPr id="126" name="直線コネクタ 125"/>
        <xdr:cNvCxnSpPr/>
      </xdr:nvCxnSpPr>
      <xdr:spPr>
        <a:xfrm flipV="1">
          <a:off x="2019300" y="10027277"/>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72880</xdr:rowOff>
    </xdr:from>
    <xdr:to>
      <xdr:col>2</xdr:col>
      <xdr:colOff>638175</xdr:colOff>
      <xdr:row>58</xdr:row>
      <xdr:rowOff>93494</xdr:rowOff>
    </xdr:to>
    <xdr:cxnSp macro="">
      <xdr:nvCxnSpPr>
        <xdr:cNvPr id="129" name="直線コネクタ 128"/>
        <xdr:cNvCxnSpPr/>
      </xdr:nvCxnSpPr>
      <xdr:spPr>
        <a:xfrm>
          <a:off x="1130300" y="10016980"/>
          <a:ext cx="889000" cy="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169873</xdr:rowOff>
    </xdr:from>
    <xdr:to>
      <xdr:col>6</xdr:col>
      <xdr:colOff>561975</xdr:colOff>
      <xdr:row>57</xdr:row>
      <xdr:rowOff>100023</xdr:rowOff>
    </xdr:to>
    <xdr:sp macro="" textlink="">
      <xdr:nvSpPr>
        <xdr:cNvPr id="139" name="円/楕円 138"/>
        <xdr:cNvSpPr/>
      </xdr:nvSpPr>
      <xdr:spPr>
        <a:xfrm>
          <a:off x="4584700" y="9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21300</xdr:rowOff>
    </xdr:from>
    <xdr:ext cx="599010" cy="259045"/>
    <xdr:sp macro="" textlink="">
      <xdr:nvSpPr>
        <xdr:cNvPr id="140" name="総務費該当値テキスト"/>
        <xdr:cNvSpPr txBox="1"/>
      </xdr:nvSpPr>
      <xdr:spPr>
        <a:xfrm>
          <a:off x="4686300" y="96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154510</xdr:rowOff>
    </xdr:from>
    <xdr:to>
      <xdr:col>5</xdr:col>
      <xdr:colOff>409575</xdr:colOff>
      <xdr:row>58</xdr:row>
      <xdr:rowOff>84660</xdr:rowOff>
    </xdr:to>
    <xdr:sp macro="" textlink="">
      <xdr:nvSpPr>
        <xdr:cNvPr id="141" name="円/楕円 140"/>
        <xdr:cNvSpPr/>
      </xdr:nvSpPr>
      <xdr:spPr>
        <a:xfrm>
          <a:off x="3746500" y="99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101187</xdr:rowOff>
    </xdr:from>
    <xdr:ext cx="599010" cy="259045"/>
    <xdr:sp macro="" textlink="">
      <xdr:nvSpPr>
        <xdr:cNvPr id="142" name="テキスト ボックス 141"/>
        <xdr:cNvSpPr txBox="1"/>
      </xdr:nvSpPr>
      <xdr:spPr>
        <a:xfrm>
          <a:off x="3497794" y="970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32377</xdr:rowOff>
    </xdr:from>
    <xdr:to>
      <xdr:col>4</xdr:col>
      <xdr:colOff>206375</xdr:colOff>
      <xdr:row>58</xdr:row>
      <xdr:rowOff>133977</xdr:rowOff>
    </xdr:to>
    <xdr:sp macro="" textlink="">
      <xdr:nvSpPr>
        <xdr:cNvPr id="143" name="円/楕円 142"/>
        <xdr:cNvSpPr/>
      </xdr:nvSpPr>
      <xdr:spPr>
        <a:xfrm>
          <a:off x="2857500" y="99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125104</xdr:rowOff>
    </xdr:from>
    <xdr:ext cx="599010" cy="259045"/>
    <xdr:sp macro="" textlink="">
      <xdr:nvSpPr>
        <xdr:cNvPr id="144" name="テキスト ボックス 143"/>
        <xdr:cNvSpPr txBox="1"/>
      </xdr:nvSpPr>
      <xdr:spPr>
        <a:xfrm>
          <a:off x="2608794" y="1006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42694</xdr:rowOff>
    </xdr:from>
    <xdr:to>
      <xdr:col>3</xdr:col>
      <xdr:colOff>3175</xdr:colOff>
      <xdr:row>58</xdr:row>
      <xdr:rowOff>144294</xdr:rowOff>
    </xdr:to>
    <xdr:sp macro="" textlink="">
      <xdr:nvSpPr>
        <xdr:cNvPr id="145" name="円/楕円 144"/>
        <xdr:cNvSpPr/>
      </xdr:nvSpPr>
      <xdr:spPr>
        <a:xfrm>
          <a:off x="1968500" y="99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135421</xdr:rowOff>
    </xdr:from>
    <xdr:ext cx="599010" cy="259045"/>
    <xdr:sp macro="" textlink="">
      <xdr:nvSpPr>
        <xdr:cNvPr id="146" name="テキスト ボックス 145"/>
        <xdr:cNvSpPr txBox="1"/>
      </xdr:nvSpPr>
      <xdr:spPr>
        <a:xfrm>
          <a:off x="1719794" y="1007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22080</xdr:rowOff>
    </xdr:from>
    <xdr:to>
      <xdr:col>1</xdr:col>
      <xdr:colOff>485775</xdr:colOff>
      <xdr:row>58</xdr:row>
      <xdr:rowOff>123680</xdr:rowOff>
    </xdr:to>
    <xdr:sp macro="" textlink="">
      <xdr:nvSpPr>
        <xdr:cNvPr id="147" name="円/楕円 146"/>
        <xdr:cNvSpPr/>
      </xdr:nvSpPr>
      <xdr:spPr>
        <a:xfrm>
          <a:off x="1079500" y="99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114807</xdr:rowOff>
    </xdr:from>
    <xdr:ext cx="599010" cy="259045"/>
    <xdr:sp macro="" textlink="">
      <xdr:nvSpPr>
        <xdr:cNvPr id="148" name="テキスト ボックス 147"/>
        <xdr:cNvSpPr txBox="1"/>
      </xdr:nvSpPr>
      <xdr:spPr>
        <a:xfrm>
          <a:off x="830794" y="1005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37832</xdr:rowOff>
    </xdr:from>
    <xdr:to>
      <xdr:col>6</xdr:col>
      <xdr:colOff>511175</xdr:colOff>
      <xdr:row>78</xdr:row>
      <xdr:rowOff>102961</xdr:rowOff>
    </xdr:to>
    <xdr:cxnSp macro="">
      <xdr:nvCxnSpPr>
        <xdr:cNvPr id="180" name="直線コネクタ 179"/>
        <xdr:cNvCxnSpPr/>
      </xdr:nvCxnSpPr>
      <xdr:spPr>
        <a:xfrm flipV="1">
          <a:off x="3797300" y="13410932"/>
          <a:ext cx="8382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102961</xdr:rowOff>
    </xdr:from>
    <xdr:to>
      <xdr:col>5</xdr:col>
      <xdr:colOff>358775</xdr:colOff>
      <xdr:row>78</xdr:row>
      <xdr:rowOff>141681</xdr:rowOff>
    </xdr:to>
    <xdr:cxnSp macro="">
      <xdr:nvCxnSpPr>
        <xdr:cNvPr id="183" name="直線コネクタ 182"/>
        <xdr:cNvCxnSpPr/>
      </xdr:nvCxnSpPr>
      <xdr:spPr>
        <a:xfrm flipV="1">
          <a:off x="2908300" y="13476061"/>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103048</xdr:rowOff>
    </xdr:from>
    <xdr:to>
      <xdr:col>4</xdr:col>
      <xdr:colOff>155575</xdr:colOff>
      <xdr:row>78</xdr:row>
      <xdr:rowOff>141681</xdr:rowOff>
    </xdr:to>
    <xdr:cxnSp macro="">
      <xdr:nvCxnSpPr>
        <xdr:cNvPr id="186" name="直線コネクタ 185"/>
        <xdr:cNvCxnSpPr/>
      </xdr:nvCxnSpPr>
      <xdr:spPr>
        <a:xfrm>
          <a:off x="2019300" y="13476148"/>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103048</xdr:rowOff>
    </xdr:from>
    <xdr:to>
      <xdr:col>2</xdr:col>
      <xdr:colOff>638175</xdr:colOff>
      <xdr:row>78</xdr:row>
      <xdr:rowOff>161527</xdr:rowOff>
    </xdr:to>
    <xdr:cxnSp macro="">
      <xdr:nvCxnSpPr>
        <xdr:cNvPr id="189" name="直線コネクタ 188"/>
        <xdr:cNvCxnSpPr/>
      </xdr:nvCxnSpPr>
      <xdr:spPr>
        <a:xfrm flipV="1">
          <a:off x="1130300" y="13476148"/>
          <a:ext cx="889000" cy="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158482</xdr:rowOff>
    </xdr:from>
    <xdr:to>
      <xdr:col>6</xdr:col>
      <xdr:colOff>561975</xdr:colOff>
      <xdr:row>78</xdr:row>
      <xdr:rowOff>88632</xdr:rowOff>
    </xdr:to>
    <xdr:sp macro="" textlink="">
      <xdr:nvSpPr>
        <xdr:cNvPr id="199" name="円/楕円 198"/>
        <xdr:cNvSpPr/>
      </xdr:nvSpPr>
      <xdr:spPr>
        <a:xfrm>
          <a:off x="4584700" y="133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73409</xdr:rowOff>
    </xdr:from>
    <xdr:ext cx="599010" cy="259045"/>
    <xdr:sp macro="" textlink="">
      <xdr:nvSpPr>
        <xdr:cNvPr id="200" name="民生費該当値テキスト"/>
        <xdr:cNvSpPr txBox="1"/>
      </xdr:nvSpPr>
      <xdr:spPr>
        <a:xfrm>
          <a:off x="4686300" y="1327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52161</xdr:rowOff>
    </xdr:from>
    <xdr:to>
      <xdr:col>5</xdr:col>
      <xdr:colOff>409575</xdr:colOff>
      <xdr:row>78</xdr:row>
      <xdr:rowOff>153761</xdr:rowOff>
    </xdr:to>
    <xdr:sp macro="" textlink="">
      <xdr:nvSpPr>
        <xdr:cNvPr id="201" name="円/楕円 200"/>
        <xdr:cNvSpPr/>
      </xdr:nvSpPr>
      <xdr:spPr>
        <a:xfrm>
          <a:off x="3746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144888</xdr:rowOff>
    </xdr:from>
    <xdr:ext cx="599010" cy="259045"/>
    <xdr:sp macro="" textlink="">
      <xdr:nvSpPr>
        <xdr:cNvPr id="202" name="テキスト ボックス 201"/>
        <xdr:cNvSpPr txBox="1"/>
      </xdr:nvSpPr>
      <xdr:spPr>
        <a:xfrm>
          <a:off x="3497794" y="1351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90881</xdr:rowOff>
    </xdr:from>
    <xdr:to>
      <xdr:col>4</xdr:col>
      <xdr:colOff>206375</xdr:colOff>
      <xdr:row>79</xdr:row>
      <xdr:rowOff>21031</xdr:rowOff>
    </xdr:to>
    <xdr:sp macro="" textlink="">
      <xdr:nvSpPr>
        <xdr:cNvPr id="203" name="円/楕円 202"/>
        <xdr:cNvSpPr/>
      </xdr:nvSpPr>
      <xdr:spPr>
        <a:xfrm>
          <a:off x="2857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12158</xdr:rowOff>
    </xdr:from>
    <xdr:ext cx="599010" cy="259045"/>
    <xdr:sp macro="" textlink="">
      <xdr:nvSpPr>
        <xdr:cNvPr id="204" name="テキスト ボックス 203"/>
        <xdr:cNvSpPr txBox="1"/>
      </xdr:nvSpPr>
      <xdr:spPr>
        <a:xfrm>
          <a:off x="2608794" y="1355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52248</xdr:rowOff>
    </xdr:from>
    <xdr:to>
      <xdr:col>3</xdr:col>
      <xdr:colOff>3175</xdr:colOff>
      <xdr:row>78</xdr:row>
      <xdr:rowOff>153848</xdr:rowOff>
    </xdr:to>
    <xdr:sp macro="" textlink="">
      <xdr:nvSpPr>
        <xdr:cNvPr id="205" name="円/楕円 204"/>
        <xdr:cNvSpPr/>
      </xdr:nvSpPr>
      <xdr:spPr>
        <a:xfrm>
          <a:off x="1968500" y="134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144975</xdr:rowOff>
    </xdr:from>
    <xdr:ext cx="599010" cy="259045"/>
    <xdr:sp macro="" textlink="">
      <xdr:nvSpPr>
        <xdr:cNvPr id="206" name="テキスト ボックス 205"/>
        <xdr:cNvSpPr txBox="1"/>
      </xdr:nvSpPr>
      <xdr:spPr>
        <a:xfrm>
          <a:off x="1719794" y="135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110727</xdr:rowOff>
    </xdr:from>
    <xdr:to>
      <xdr:col>1</xdr:col>
      <xdr:colOff>485775</xdr:colOff>
      <xdr:row>79</xdr:row>
      <xdr:rowOff>40877</xdr:rowOff>
    </xdr:to>
    <xdr:sp macro="" textlink="">
      <xdr:nvSpPr>
        <xdr:cNvPr id="207" name="円/楕円 206"/>
        <xdr:cNvSpPr/>
      </xdr:nvSpPr>
      <xdr:spPr>
        <a:xfrm>
          <a:off x="1079500" y="134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32004</xdr:rowOff>
    </xdr:from>
    <xdr:ext cx="534377" cy="259045"/>
    <xdr:sp macro="" textlink="">
      <xdr:nvSpPr>
        <xdr:cNvPr id="208" name="テキスト ボックス 207"/>
        <xdr:cNvSpPr txBox="1"/>
      </xdr:nvSpPr>
      <xdr:spPr>
        <a:xfrm>
          <a:off x="863111" y="135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125692</xdr:rowOff>
    </xdr:from>
    <xdr:to>
      <xdr:col>6</xdr:col>
      <xdr:colOff>511175</xdr:colOff>
      <xdr:row>97</xdr:row>
      <xdr:rowOff>144720</xdr:rowOff>
    </xdr:to>
    <xdr:cxnSp macro="">
      <xdr:nvCxnSpPr>
        <xdr:cNvPr id="235" name="直線コネクタ 234"/>
        <xdr:cNvCxnSpPr/>
      </xdr:nvCxnSpPr>
      <xdr:spPr>
        <a:xfrm flipV="1">
          <a:off x="3797300" y="16756342"/>
          <a:ext cx="8382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130939</xdr:rowOff>
    </xdr:from>
    <xdr:to>
      <xdr:col>5</xdr:col>
      <xdr:colOff>358775</xdr:colOff>
      <xdr:row>97</xdr:row>
      <xdr:rowOff>144720</xdr:rowOff>
    </xdr:to>
    <xdr:cxnSp macro="">
      <xdr:nvCxnSpPr>
        <xdr:cNvPr id="238" name="直線コネクタ 237"/>
        <xdr:cNvCxnSpPr/>
      </xdr:nvCxnSpPr>
      <xdr:spPr>
        <a:xfrm>
          <a:off x="2908300" y="16761589"/>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124836</xdr:rowOff>
    </xdr:from>
    <xdr:to>
      <xdr:col>4</xdr:col>
      <xdr:colOff>155575</xdr:colOff>
      <xdr:row>97</xdr:row>
      <xdr:rowOff>130939</xdr:rowOff>
    </xdr:to>
    <xdr:cxnSp macro="">
      <xdr:nvCxnSpPr>
        <xdr:cNvPr id="241" name="直線コネクタ 240"/>
        <xdr:cNvCxnSpPr/>
      </xdr:nvCxnSpPr>
      <xdr:spPr>
        <a:xfrm>
          <a:off x="2019300" y="16755486"/>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110841</xdr:rowOff>
    </xdr:from>
    <xdr:to>
      <xdr:col>2</xdr:col>
      <xdr:colOff>638175</xdr:colOff>
      <xdr:row>97</xdr:row>
      <xdr:rowOff>124836</xdr:rowOff>
    </xdr:to>
    <xdr:cxnSp macro="">
      <xdr:nvCxnSpPr>
        <xdr:cNvPr id="244" name="直線コネクタ 243"/>
        <xdr:cNvCxnSpPr/>
      </xdr:nvCxnSpPr>
      <xdr:spPr>
        <a:xfrm>
          <a:off x="1130300" y="16741491"/>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74892</xdr:rowOff>
    </xdr:from>
    <xdr:to>
      <xdr:col>6</xdr:col>
      <xdr:colOff>561975</xdr:colOff>
      <xdr:row>98</xdr:row>
      <xdr:rowOff>5042</xdr:rowOff>
    </xdr:to>
    <xdr:sp macro="" textlink="">
      <xdr:nvSpPr>
        <xdr:cNvPr id="254" name="円/楕円 253"/>
        <xdr:cNvSpPr/>
      </xdr:nvSpPr>
      <xdr:spPr>
        <a:xfrm>
          <a:off x="4584700" y="167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161269</xdr:rowOff>
    </xdr:from>
    <xdr:ext cx="534377" cy="259045"/>
    <xdr:sp macro="" textlink="">
      <xdr:nvSpPr>
        <xdr:cNvPr id="255" name="衛生費該当値テキスト"/>
        <xdr:cNvSpPr txBox="1"/>
      </xdr:nvSpPr>
      <xdr:spPr>
        <a:xfrm>
          <a:off x="4686300"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93920</xdr:rowOff>
    </xdr:from>
    <xdr:to>
      <xdr:col>5</xdr:col>
      <xdr:colOff>409575</xdr:colOff>
      <xdr:row>98</xdr:row>
      <xdr:rowOff>24070</xdr:rowOff>
    </xdr:to>
    <xdr:sp macro="" textlink="">
      <xdr:nvSpPr>
        <xdr:cNvPr id="256" name="円/楕円 255"/>
        <xdr:cNvSpPr/>
      </xdr:nvSpPr>
      <xdr:spPr>
        <a:xfrm>
          <a:off x="3746500" y="167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15197</xdr:rowOff>
    </xdr:from>
    <xdr:ext cx="534377" cy="259045"/>
    <xdr:sp macro="" textlink="">
      <xdr:nvSpPr>
        <xdr:cNvPr id="257" name="テキスト ボックス 256"/>
        <xdr:cNvSpPr txBox="1"/>
      </xdr:nvSpPr>
      <xdr:spPr>
        <a:xfrm>
          <a:off x="3530111" y="168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80139</xdr:rowOff>
    </xdr:from>
    <xdr:to>
      <xdr:col>4</xdr:col>
      <xdr:colOff>206375</xdr:colOff>
      <xdr:row>98</xdr:row>
      <xdr:rowOff>10289</xdr:rowOff>
    </xdr:to>
    <xdr:sp macro="" textlink="">
      <xdr:nvSpPr>
        <xdr:cNvPr id="258" name="円/楕円 257"/>
        <xdr:cNvSpPr/>
      </xdr:nvSpPr>
      <xdr:spPr>
        <a:xfrm>
          <a:off x="2857500" y="1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1416</xdr:rowOff>
    </xdr:from>
    <xdr:ext cx="534377" cy="259045"/>
    <xdr:sp macro="" textlink="">
      <xdr:nvSpPr>
        <xdr:cNvPr id="259" name="テキスト ボックス 258"/>
        <xdr:cNvSpPr txBox="1"/>
      </xdr:nvSpPr>
      <xdr:spPr>
        <a:xfrm>
          <a:off x="2641111" y="168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74036</xdr:rowOff>
    </xdr:from>
    <xdr:to>
      <xdr:col>3</xdr:col>
      <xdr:colOff>3175</xdr:colOff>
      <xdr:row>98</xdr:row>
      <xdr:rowOff>4186</xdr:rowOff>
    </xdr:to>
    <xdr:sp macro="" textlink="">
      <xdr:nvSpPr>
        <xdr:cNvPr id="260" name="円/楕円 259"/>
        <xdr:cNvSpPr/>
      </xdr:nvSpPr>
      <xdr:spPr>
        <a:xfrm>
          <a:off x="1968500" y="167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166763</xdr:rowOff>
    </xdr:from>
    <xdr:ext cx="534377" cy="259045"/>
    <xdr:sp macro="" textlink="">
      <xdr:nvSpPr>
        <xdr:cNvPr id="261" name="テキスト ボックス 260"/>
        <xdr:cNvSpPr txBox="1"/>
      </xdr:nvSpPr>
      <xdr:spPr>
        <a:xfrm>
          <a:off x="1752111" y="167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60041</xdr:rowOff>
    </xdr:from>
    <xdr:to>
      <xdr:col>1</xdr:col>
      <xdr:colOff>485775</xdr:colOff>
      <xdr:row>97</xdr:row>
      <xdr:rowOff>161641</xdr:rowOff>
    </xdr:to>
    <xdr:sp macro="" textlink="">
      <xdr:nvSpPr>
        <xdr:cNvPr id="262" name="円/楕円 261"/>
        <xdr:cNvSpPr/>
      </xdr:nvSpPr>
      <xdr:spPr>
        <a:xfrm>
          <a:off x="1079500" y="166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152768</xdr:rowOff>
    </xdr:from>
    <xdr:ext cx="534377" cy="259045"/>
    <xdr:sp macro="" textlink="">
      <xdr:nvSpPr>
        <xdr:cNvPr id="263" name="テキスト ボックス 262"/>
        <xdr:cNvSpPr txBox="1"/>
      </xdr:nvSpPr>
      <xdr:spPr>
        <a:xfrm>
          <a:off x="863111" y="167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53084</xdr:rowOff>
    </xdr:from>
    <xdr:to>
      <xdr:col>15</xdr:col>
      <xdr:colOff>180975</xdr:colOff>
      <xdr:row>56</xdr:row>
      <xdr:rowOff>74481</xdr:rowOff>
    </xdr:to>
    <xdr:cxnSp macro="">
      <xdr:nvCxnSpPr>
        <xdr:cNvPr id="345" name="直線コネクタ 344"/>
        <xdr:cNvCxnSpPr/>
      </xdr:nvCxnSpPr>
      <xdr:spPr>
        <a:xfrm flipV="1">
          <a:off x="9639300" y="9654284"/>
          <a:ext cx="8382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74481</xdr:rowOff>
    </xdr:from>
    <xdr:to>
      <xdr:col>14</xdr:col>
      <xdr:colOff>28575</xdr:colOff>
      <xdr:row>56</xdr:row>
      <xdr:rowOff>112096</xdr:rowOff>
    </xdr:to>
    <xdr:cxnSp macro="">
      <xdr:nvCxnSpPr>
        <xdr:cNvPr id="348" name="直線コネクタ 347"/>
        <xdr:cNvCxnSpPr/>
      </xdr:nvCxnSpPr>
      <xdr:spPr>
        <a:xfrm flipV="1">
          <a:off x="8750300" y="9675681"/>
          <a:ext cx="889000" cy="3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149884</xdr:rowOff>
    </xdr:from>
    <xdr:to>
      <xdr:col>12</xdr:col>
      <xdr:colOff>511175</xdr:colOff>
      <xdr:row>56</xdr:row>
      <xdr:rowOff>112096</xdr:rowOff>
    </xdr:to>
    <xdr:cxnSp macro="">
      <xdr:nvCxnSpPr>
        <xdr:cNvPr id="351" name="直線コネクタ 350"/>
        <xdr:cNvCxnSpPr/>
      </xdr:nvCxnSpPr>
      <xdr:spPr>
        <a:xfrm>
          <a:off x="7861300" y="9579634"/>
          <a:ext cx="889000" cy="1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126230</xdr:rowOff>
    </xdr:from>
    <xdr:to>
      <xdr:col>11</xdr:col>
      <xdr:colOff>307975</xdr:colOff>
      <xdr:row>55</xdr:row>
      <xdr:rowOff>149884</xdr:rowOff>
    </xdr:to>
    <xdr:cxnSp macro="">
      <xdr:nvCxnSpPr>
        <xdr:cNvPr id="354" name="直線コネクタ 353"/>
        <xdr:cNvCxnSpPr/>
      </xdr:nvCxnSpPr>
      <xdr:spPr>
        <a:xfrm>
          <a:off x="6972300" y="9555980"/>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2284</xdr:rowOff>
    </xdr:from>
    <xdr:to>
      <xdr:col>15</xdr:col>
      <xdr:colOff>231775</xdr:colOff>
      <xdr:row>56</xdr:row>
      <xdr:rowOff>103884</xdr:rowOff>
    </xdr:to>
    <xdr:sp macro="" textlink="">
      <xdr:nvSpPr>
        <xdr:cNvPr id="364" name="円/楕円 363"/>
        <xdr:cNvSpPr/>
      </xdr:nvSpPr>
      <xdr:spPr>
        <a:xfrm>
          <a:off x="10426700" y="9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25161</xdr:rowOff>
    </xdr:from>
    <xdr:ext cx="534377" cy="259045"/>
    <xdr:sp macro="" textlink="">
      <xdr:nvSpPr>
        <xdr:cNvPr id="365" name="農林水産業費該当値テキスト"/>
        <xdr:cNvSpPr txBox="1"/>
      </xdr:nvSpPr>
      <xdr:spPr>
        <a:xfrm>
          <a:off x="10528300" y="94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23681</xdr:rowOff>
    </xdr:from>
    <xdr:to>
      <xdr:col>14</xdr:col>
      <xdr:colOff>79375</xdr:colOff>
      <xdr:row>56</xdr:row>
      <xdr:rowOff>125281</xdr:rowOff>
    </xdr:to>
    <xdr:sp macro="" textlink="">
      <xdr:nvSpPr>
        <xdr:cNvPr id="366" name="円/楕円 365"/>
        <xdr:cNvSpPr/>
      </xdr:nvSpPr>
      <xdr:spPr>
        <a:xfrm>
          <a:off x="9588500" y="96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141808</xdr:rowOff>
    </xdr:from>
    <xdr:ext cx="534377" cy="259045"/>
    <xdr:sp macro="" textlink="">
      <xdr:nvSpPr>
        <xdr:cNvPr id="367" name="テキスト ボックス 366"/>
        <xdr:cNvSpPr txBox="1"/>
      </xdr:nvSpPr>
      <xdr:spPr>
        <a:xfrm>
          <a:off x="9372111" y="94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61296</xdr:rowOff>
    </xdr:from>
    <xdr:to>
      <xdr:col>12</xdr:col>
      <xdr:colOff>561975</xdr:colOff>
      <xdr:row>56</xdr:row>
      <xdr:rowOff>162896</xdr:rowOff>
    </xdr:to>
    <xdr:sp macro="" textlink="">
      <xdr:nvSpPr>
        <xdr:cNvPr id="368" name="円/楕円 367"/>
        <xdr:cNvSpPr/>
      </xdr:nvSpPr>
      <xdr:spPr>
        <a:xfrm>
          <a:off x="8699500" y="96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7973</xdr:rowOff>
    </xdr:from>
    <xdr:ext cx="534377" cy="259045"/>
    <xdr:sp macro="" textlink="">
      <xdr:nvSpPr>
        <xdr:cNvPr id="369" name="テキスト ボックス 368"/>
        <xdr:cNvSpPr txBox="1"/>
      </xdr:nvSpPr>
      <xdr:spPr>
        <a:xfrm>
          <a:off x="8483111" y="94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99084</xdr:rowOff>
    </xdr:from>
    <xdr:to>
      <xdr:col>11</xdr:col>
      <xdr:colOff>358775</xdr:colOff>
      <xdr:row>56</xdr:row>
      <xdr:rowOff>29234</xdr:rowOff>
    </xdr:to>
    <xdr:sp macro="" textlink="">
      <xdr:nvSpPr>
        <xdr:cNvPr id="370" name="円/楕円 369"/>
        <xdr:cNvSpPr/>
      </xdr:nvSpPr>
      <xdr:spPr>
        <a:xfrm>
          <a:off x="7810500" y="95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45761</xdr:rowOff>
    </xdr:from>
    <xdr:ext cx="534377" cy="259045"/>
    <xdr:sp macro="" textlink="">
      <xdr:nvSpPr>
        <xdr:cNvPr id="371" name="テキスト ボックス 370"/>
        <xdr:cNvSpPr txBox="1"/>
      </xdr:nvSpPr>
      <xdr:spPr>
        <a:xfrm>
          <a:off x="7594111" y="93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75430</xdr:rowOff>
    </xdr:from>
    <xdr:to>
      <xdr:col>10</xdr:col>
      <xdr:colOff>155575</xdr:colOff>
      <xdr:row>56</xdr:row>
      <xdr:rowOff>5580</xdr:rowOff>
    </xdr:to>
    <xdr:sp macro="" textlink="">
      <xdr:nvSpPr>
        <xdr:cNvPr id="372" name="円/楕円 371"/>
        <xdr:cNvSpPr/>
      </xdr:nvSpPr>
      <xdr:spPr>
        <a:xfrm>
          <a:off x="6921500" y="9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22107</xdr:rowOff>
    </xdr:from>
    <xdr:ext cx="534377" cy="259045"/>
    <xdr:sp macro="" textlink="">
      <xdr:nvSpPr>
        <xdr:cNvPr id="373" name="テキスト ボックス 372"/>
        <xdr:cNvSpPr txBox="1"/>
      </xdr:nvSpPr>
      <xdr:spPr>
        <a:xfrm>
          <a:off x="6705111" y="9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80280</xdr:rowOff>
    </xdr:from>
    <xdr:to>
      <xdr:col>15</xdr:col>
      <xdr:colOff>180975</xdr:colOff>
      <xdr:row>79</xdr:row>
      <xdr:rowOff>10083</xdr:rowOff>
    </xdr:to>
    <xdr:cxnSp macro="">
      <xdr:nvCxnSpPr>
        <xdr:cNvPr id="404" name="直線コネクタ 403"/>
        <xdr:cNvCxnSpPr/>
      </xdr:nvCxnSpPr>
      <xdr:spPr>
        <a:xfrm flipV="1">
          <a:off x="9639300" y="13453380"/>
          <a:ext cx="838200" cy="10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10083</xdr:rowOff>
    </xdr:from>
    <xdr:to>
      <xdr:col>14</xdr:col>
      <xdr:colOff>28575</xdr:colOff>
      <xdr:row>79</xdr:row>
      <xdr:rowOff>31589</xdr:rowOff>
    </xdr:to>
    <xdr:cxnSp macro="">
      <xdr:nvCxnSpPr>
        <xdr:cNvPr id="407" name="直線コネクタ 406"/>
        <xdr:cNvCxnSpPr/>
      </xdr:nvCxnSpPr>
      <xdr:spPr>
        <a:xfrm flipV="1">
          <a:off x="8750300" y="13554633"/>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989</xdr:rowOff>
    </xdr:from>
    <xdr:to>
      <xdr:col>12</xdr:col>
      <xdr:colOff>511175</xdr:colOff>
      <xdr:row>79</xdr:row>
      <xdr:rowOff>31589</xdr:rowOff>
    </xdr:to>
    <xdr:cxnSp macro="">
      <xdr:nvCxnSpPr>
        <xdr:cNvPr id="410" name="直線コネクタ 409"/>
        <xdr:cNvCxnSpPr/>
      </xdr:nvCxnSpPr>
      <xdr:spPr>
        <a:xfrm>
          <a:off x="7861300" y="13545539"/>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989</xdr:rowOff>
    </xdr:from>
    <xdr:to>
      <xdr:col>11</xdr:col>
      <xdr:colOff>307975</xdr:colOff>
      <xdr:row>79</xdr:row>
      <xdr:rowOff>13709</xdr:rowOff>
    </xdr:to>
    <xdr:cxnSp macro="">
      <xdr:nvCxnSpPr>
        <xdr:cNvPr id="413" name="直線コネクタ 412"/>
        <xdr:cNvCxnSpPr/>
      </xdr:nvCxnSpPr>
      <xdr:spPr>
        <a:xfrm flipV="1">
          <a:off x="6972300" y="13545539"/>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29480</xdr:rowOff>
    </xdr:from>
    <xdr:to>
      <xdr:col>15</xdr:col>
      <xdr:colOff>231775</xdr:colOff>
      <xdr:row>78</xdr:row>
      <xdr:rowOff>131080</xdr:rowOff>
    </xdr:to>
    <xdr:sp macro="" textlink="">
      <xdr:nvSpPr>
        <xdr:cNvPr id="423" name="円/楕円 422"/>
        <xdr:cNvSpPr/>
      </xdr:nvSpPr>
      <xdr:spPr>
        <a:xfrm>
          <a:off x="10426700" y="13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7907</xdr:rowOff>
    </xdr:from>
    <xdr:ext cx="534377" cy="259045"/>
    <xdr:sp macro="" textlink="">
      <xdr:nvSpPr>
        <xdr:cNvPr id="424" name="商工費該当値テキスト"/>
        <xdr:cNvSpPr txBox="1"/>
      </xdr:nvSpPr>
      <xdr:spPr>
        <a:xfrm>
          <a:off x="10528300" y="1338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130733</xdr:rowOff>
    </xdr:from>
    <xdr:to>
      <xdr:col>14</xdr:col>
      <xdr:colOff>79375</xdr:colOff>
      <xdr:row>79</xdr:row>
      <xdr:rowOff>60883</xdr:rowOff>
    </xdr:to>
    <xdr:sp macro="" textlink="">
      <xdr:nvSpPr>
        <xdr:cNvPr id="425" name="円/楕円 424"/>
        <xdr:cNvSpPr/>
      </xdr:nvSpPr>
      <xdr:spPr>
        <a:xfrm>
          <a:off x="9588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52010</xdr:rowOff>
    </xdr:from>
    <xdr:ext cx="469744" cy="259045"/>
    <xdr:sp macro="" textlink="">
      <xdr:nvSpPr>
        <xdr:cNvPr id="426" name="テキスト ボックス 425"/>
        <xdr:cNvSpPr txBox="1"/>
      </xdr:nvSpPr>
      <xdr:spPr>
        <a:xfrm>
          <a:off x="9404427" y="135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152239</xdr:rowOff>
    </xdr:from>
    <xdr:to>
      <xdr:col>12</xdr:col>
      <xdr:colOff>561975</xdr:colOff>
      <xdr:row>79</xdr:row>
      <xdr:rowOff>82389</xdr:rowOff>
    </xdr:to>
    <xdr:sp macro="" textlink="">
      <xdr:nvSpPr>
        <xdr:cNvPr id="427" name="円/楕円 426"/>
        <xdr:cNvSpPr/>
      </xdr:nvSpPr>
      <xdr:spPr>
        <a:xfrm>
          <a:off x="8699500" y="135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73516</xdr:rowOff>
    </xdr:from>
    <xdr:ext cx="469744" cy="259045"/>
    <xdr:sp macro="" textlink="">
      <xdr:nvSpPr>
        <xdr:cNvPr id="428" name="テキスト ボックス 427"/>
        <xdr:cNvSpPr txBox="1"/>
      </xdr:nvSpPr>
      <xdr:spPr>
        <a:xfrm>
          <a:off x="8515427" y="136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121639</xdr:rowOff>
    </xdr:from>
    <xdr:to>
      <xdr:col>11</xdr:col>
      <xdr:colOff>358775</xdr:colOff>
      <xdr:row>79</xdr:row>
      <xdr:rowOff>51789</xdr:rowOff>
    </xdr:to>
    <xdr:sp macro="" textlink="">
      <xdr:nvSpPr>
        <xdr:cNvPr id="429" name="円/楕円 428"/>
        <xdr:cNvSpPr/>
      </xdr:nvSpPr>
      <xdr:spPr>
        <a:xfrm>
          <a:off x="7810500" y="134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42916</xdr:rowOff>
    </xdr:from>
    <xdr:ext cx="469744" cy="259045"/>
    <xdr:sp macro="" textlink="">
      <xdr:nvSpPr>
        <xdr:cNvPr id="430" name="テキスト ボックス 429"/>
        <xdr:cNvSpPr txBox="1"/>
      </xdr:nvSpPr>
      <xdr:spPr>
        <a:xfrm>
          <a:off x="7626427" y="135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134359</xdr:rowOff>
    </xdr:from>
    <xdr:to>
      <xdr:col>10</xdr:col>
      <xdr:colOff>155575</xdr:colOff>
      <xdr:row>79</xdr:row>
      <xdr:rowOff>64509</xdr:rowOff>
    </xdr:to>
    <xdr:sp macro="" textlink="">
      <xdr:nvSpPr>
        <xdr:cNvPr id="431" name="円/楕円 430"/>
        <xdr:cNvSpPr/>
      </xdr:nvSpPr>
      <xdr:spPr>
        <a:xfrm>
          <a:off x="6921500" y="135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55636</xdr:rowOff>
    </xdr:from>
    <xdr:ext cx="469744" cy="259045"/>
    <xdr:sp macro="" textlink="">
      <xdr:nvSpPr>
        <xdr:cNvPr id="432" name="テキスト ボックス 431"/>
        <xdr:cNvSpPr txBox="1"/>
      </xdr:nvSpPr>
      <xdr:spPr>
        <a:xfrm>
          <a:off x="6737427" y="136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157037</xdr:rowOff>
    </xdr:from>
    <xdr:to>
      <xdr:col>15</xdr:col>
      <xdr:colOff>180975</xdr:colOff>
      <xdr:row>98</xdr:row>
      <xdr:rowOff>4533</xdr:rowOff>
    </xdr:to>
    <xdr:cxnSp macro="">
      <xdr:nvCxnSpPr>
        <xdr:cNvPr id="459" name="直線コネクタ 458"/>
        <xdr:cNvCxnSpPr/>
      </xdr:nvCxnSpPr>
      <xdr:spPr>
        <a:xfrm>
          <a:off x="9639300" y="16787687"/>
          <a:ext cx="8382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137057</xdr:rowOff>
    </xdr:from>
    <xdr:to>
      <xdr:col>14</xdr:col>
      <xdr:colOff>28575</xdr:colOff>
      <xdr:row>97</xdr:row>
      <xdr:rowOff>157037</xdr:rowOff>
    </xdr:to>
    <xdr:cxnSp macro="">
      <xdr:nvCxnSpPr>
        <xdr:cNvPr id="462" name="直線コネクタ 461"/>
        <xdr:cNvCxnSpPr/>
      </xdr:nvCxnSpPr>
      <xdr:spPr>
        <a:xfrm>
          <a:off x="8750300" y="16767707"/>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59572</xdr:rowOff>
    </xdr:from>
    <xdr:to>
      <xdr:col>12</xdr:col>
      <xdr:colOff>511175</xdr:colOff>
      <xdr:row>97</xdr:row>
      <xdr:rowOff>137057</xdr:rowOff>
    </xdr:to>
    <xdr:cxnSp macro="">
      <xdr:nvCxnSpPr>
        <xdr:cNvPr id="465" name="直線コネクタ 464"/>
        <xdr:cNvCxnSpPr/>
      </xdr:nvCxnSpPr>
      <xdr:spPr>
        <a:xfrm>
          <a:off x="7861300" y="16690222"/>
          <a:ext cx="889000" cy="7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59572</xdr:rowOff>
    </xdr:from>
    <xdr:to>
      <xdr:col>11</xdr:col>
      <xdr:colOff>307975</xdr:colOff>
      <xdr:row>97</xdr:row>
      <xdr:rowOff>167224</xdr:rowOff>
    </xdr:to>
    <xdr:cxnSp macro="">
      <xdr:nvCxnSpPr>
        <xdr:cNvPr id="468" name="直線コネクタ 467"/>
        <xdr:cNvCxnSpPr/>
      </xdr:nvCxnSpPr>
      <xdr:spPr>
        <a:xfrm flipV="1">
          <a:off x="6972300" y="16690222"/>
          <a:ext cx="889000" cy="1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125183</xdr:rowOff>
    </xdr:from>
    <xdr:to>
      <xdr:col>15</xdr:col>
      <xdr:colOff>231775</xdr:colOff>
      <xdr:row>98</xdr:row>
      <xdr:rowOff>55333</xdr:rowOff>
    </xdr:to>
    <xdr:sp macro="" textlink="">
      <xdr:nvSpPr>
        <xdr:cNvPr id="478" name="円/楕円 477"/>
        <xdr:cNvSpPr/>
      </xdr:nvSpPr>
      <xdr:spPr>
        <a:xfrm>
          <a:off x="10426700" y="167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40110</xdr:rowOff>
    </xdr:from>
    <xdr:ext cx="534377" cy="259045"/>
    <xdr:sp macro="" textlink="">
      <xdr:nvSpPr>
        <xdr:cNvPr id="479" name="土木費該当値テキスト"/>
        <xdr:cNvSpPr txBox="1"/>
      </xdr:nvSpPr>
      <xdr:spPr>
        <a:xfrm>
          <a:off x="10528300" y="166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106237</xdr:rowOff>
    </xdr:from>
    <xdr:to>
      <xdr:col>14</xdr:col>
      <xdr:colOff>79375</xdr:colOff>
      <xdr:row>98</xdr:row>
      <xdr:rowOff>36387</xdr:rowOff>
    </xdr:to>
    <xdr:sp macro="" textlink="">
      <xdr:nvSpPr>
        <xdr:cNvPr id="480" name="円/楕円 479"/>
        <xdr:cNvSpPr/>
      </xdr:nvSpPr>
      <xdr:spPr>
        <a:xfrm>
          <a:off x="9588500" y="167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27514</xdr:rowOff>
    </xdr:from>
    <xdr:ext cx="534377" cy="259045"/>
    <xdr:sp macro="" textlink="">
      <xdr:nvSpPr>
        <xdr:cNvPr id="481" name="テキスト ボックス 480"/>
        <xdr:cNvSpPr txBox="1"/>
      </xdr:nvSpPr>
      <xdr:spPr>
        <a:xfrm>
          <a:off x="9372111" y="16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86257</xdr:rowOff>
    </xdr:from>
    <xdr:to>
      <xdr:col>12</xdr:col>
      <xdr:colOff>561975</xdr:colOff>
      <xdr:row>98</xdr:row>
      <xdr:rowOff>16407</xdr:rowOff>
    </xdr:to>
    <xdr:sp macro="" textlink="">
      <xdr:nvSpPr>
        <xdr:cNvPr id="482" name="円/楕円 481"/>
        <xdr:cNvSpPr/>
      </xdr:nvSpPr>
      <xdr:spPr>
        <a:xfrm>
          <a:off x="8699500" y="167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7534</xdr:rowOff>
    </xdr:from>
    <xdr:ext cx="534377" cy="259045"/>
    <xdr:sp macro="" textlink="">
      <xdr:nvSpPr>
        <xdr:cNvPr id="483" name="テキスト ボックス 482"/>
        <xdr:cNvSpPr txBox="1"/>
      </xdr:nvSpPr>
      <xdr:spPr>
        <a:xfrm>
          <a:off x="8483111" y="1680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8772</xdr:rowOff>
    </xdr:from>
    <xdr:to>
      <xdr:col>11</xdr:col>
      <xdr:colOff>358775</xdr:colOff>
      <xdr:row>97</xdr:row>
      <xdr:rowOff>110372</xdr:rowOff>
    </xdr:to>
    <xdr:sp macro="" textlink="">
      <xdr:nvSpPr>
        <xdr:cNvPr id="484" name="円/楕円 483"/>
        <xdr:cNvSpPr/>
      </xdr:nvSpPr>
      <xdr:spPr>
        <a:xfrm>
          <a:off x="7810500" y="166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101499</xdr:rowOff>
    </xdr:from>
    <xdr:ext cx="534377" cy="259045"/>
    <xdr:sp macro="" textlink="">
      <xdr:nvSpPr>
        <xdr:cNvPr id="485" name="テキスト ボックス 484"/>
        <xdr:cNvSpPr txBox="1"/>
      </xdr:nvSpPr>
      <xdr:spPr>
        <a:xfrm>
          <a:off x="7594111" y="167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116424</xdr:rowOff>
    </xdr:from>
    <xdr:to>
      <xdr:col>10</xdr:col>
      <xdr:colOff>155575</xdr:colOff>
      <xdr:row>98</xdr:row>
      <xdr:rowOff>46574</xdr:rowOff>
    </xdr:to>
    <xdr:sp macro="" textlink="">
      <xdr:nvSpPr>
        <xdr:cNvPr id="486" name="円/楕円 485"/>
        <xdr:cNvSpPr/>
      </xdr:nvSpPr>
      <xdr:spPr>
        <a:xfrm>
          <a:off x="6921500" y="167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37701</xdr:rowOff>
    </xdr:from>
    <xdr:ext cx="534377" cy="259045"/>
    <xdr:sp macro="" textlink="">
      <xdr:nvSpPr>
        <xdr:cNvPr id="487" name="テキスト ボックス 486"/>
        <xdr:cNvSpPr txBox="1"/>
      </xdr:nvSpPr>
      <xdr:spPr>
        <a:xfrm>
          <a:off x="6705111" y="1683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82298</xdr:rowOff>
    </xdr:from>
    <xdr:to>
      <xdr:col>23</xdr:col>
      <xdr:colOff>517525</xdr:colOff>
      <xdr:row>37</xdr:row>
      <xdr:rowOff>102918</xdr:rowOff>
    </xdr:to>
    <xdr:cxnSp macro="">
      <xdr:nvCxnSpPr>
        <xdr:cNvPr id="515" name="直線コネクタ 514"/>
        <xdr:cNvCxnSpPr/>
      </xdr:nvCxnSpPr>
      <xdr:spPr>
        <a:xfrm flipV="1">
          <a:off x="15481300" y="6425948"/>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102918</xdr:rowOff>
    </xdr:from>
    <xdr:to>
      <xdr:col>22</xdr:col>
      <xdr:colOff>365125</xdr:colOff>
      <xdr:row>38</xdr:row>
      <xdr:rowOff>21628</xdr:rowOff>
    </xdr:to>
    <xdr:cxnSp macro="">
      <xdr:nvCxnSpPr>
        <xdr:cNvPr id="518" name="直線コネクタ 517"/>
        <xdr:cNvCxnSpPr/>
      </xdr:nvCxnSpPr>
      <xdr:spPr>
        <a:xfrm flipV="1">
          <a:off x="14592300" y="6446568"/>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21628</xdr:rowOff>
    </xdr:from>
    <xdr:to>
      <xdr:col>21</xdr:col>
      <xdr:colOff>161925</xdr:colOff>
      <xdr:row>38</xdr:row>
      <xdr:rowOff>164915</xdr:rowOff>
    </xdr:to>
    <xdr:cxnSp macro="">
      <xdr:nvCxnSpPr>
        <xdr:cNvPr id="521" name="直線コネクタ 520"/>
        <xdr:cNvCxnSpPr/>
      </xdr:nvCxnSpPr>
      <xdr:spPr>
        <a:xfrm flipV="1">
          <a:off x="13703300" y="6536728"/>
          <a:ext cx="889000" cy="1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90505</xdr:rowOff>
    </xdr:from>
    <xdr:to>
      <xdr:col>19</xdr:col>
      <xdr:colOff>644525</xdr:colOff>
      <xdr:row>38</xdr:row>
      <xdr:rowOff>164915</xdr:rowOff>
    </xdr:to>
    <xdr:cxnSp macro="">
      <xdr:nvCxnSpPr>
        <xdr:cNvPr id="524" name="直線コネクタ 523"/>
        <xdr:cNvCxnSpPr/>
      </xdr:nvCxnSpPr>
      <xdr:spPr>
        <a:xfrm>
          <a:off x="12814300" y="6605605"/>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31498</xdr:rowOff>
    </xdr:from>
    <xdr:to>
      <xdr:col>23</xdr:col>
      <xdr:colOff>568325</xdr:colOff>
      <xdr:row>37</xdr:row>
      <xdr:rowOff>133098</xdr:rowOff>
    </xdr:to>
    <xdr:sp macro="" textlink="">
      <xdr:nvSpPr>
        <xdr:cNvPr id="534" name="円/楕円 533"/>
        <xdr:cNvSpPr/>
      </xdr:nvSpPr>
      <xdr:spPr>
        <a:xfrm>
          <a:off x="16268700" y="63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9925</xdr:rowOff>
    </xdr:from>
    <xdr:ext cx="534377" cy="259045"/>
    <xdr:sp macro="" textlink="">
      <xdr:nvSpPr>
        <xdr:cNvPr id="535" name="消防費該当値テキスト"/>
        <xdr:cNvSpPr txBox="1"/>
      </xdr:nvSpPr>
      <xdr:spPr>
        <a:xfrm>
          <a:off x="16370300" y="63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52118</xdr:rowOff>
    </xdr:from>
    <xdr:to>
      <xdr:col>22</xdr:col>
      <xdr:colOff>415925</xdr:colOff>
      <xdr:row>37</xdr:row>
      <xdr:rowOff>153718</xdr:rowOff>
    </xdr:to>
    <xdr:sp macro="" textlink="">
      <xdr:nvSpPr>
        <xdr:cNvPr id="536" name="円/楕円 535"/>
        <xdr:cNvSpPr/>
      </xdr:nvSpPr>
      <xdr:spPr>
        <a:xfrm>
          <a:off x="15430500" y="63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144846</xdr:rowOff>
    </xdr:from>
    <xdr:ext cx="534377" cy="259045"/>
    <xdr:sp macro="" textlink="">
      <xdr:nvSpPr>
        <xdr:cNvPr id="537" name="テキスト ボックス 536"/>
        <xdr:cNvSpPr txBox="1"/>
      </xdr:nvSpPr>
      <xdr:spPr>
        <a:xfrm>
          <a:off x="15214111" y="64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142278</xdr:rowOff>
    </xdr:from>
    <xdr:to>
      <xdr:col>21</xdr:col>
      <xdr:colOff>212725</xdr:colOff>
      <xdr:row>38</xdr:row>
      <xdr:rowOff>72428</xdr:rowOff>
    </xdr:to>
    <xdr:sp macro="" textlink="">
      <xdr:nvSpPr>
        <xdr:cNvPr id="538" name="円/楕円 537"/>
        <xdr:cNvSpPr/>
      </xdr:nvSpPr>
      <xdr:spPr>
        <a:xfrm>
          <a:off x="14541500" y="64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63555</xdr:rowOff>
    </xdr:from>
    <xdr:ext cx="534377" cy="259045"/>
    <xdr:sp macro="" textlink="">
      <xdr:nvSpPr>
        <xdr:cNvPr id="539" name="テキスト ボックス 538"/>
        <xdr:cNvSpPr txBox="1"/>
      </xdr:nvSpPr>
      <xdr:spPr>
        <a:xfrm>
          <a:off x="14325111" y="65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114115</xdr:rowOff>
    </xdr:from>
    <xdr:to>
      <xdr:col>20</xdr:col>
      <xdr:colOff>9525</xdr:colOff>
      <xdr:row>39</xdr:row>
      <xdr:rowOff>44265</xdr:rowOff>
    </xdr:to>
    <xdr:sp macro="" textlink="">
      <xdr:nvSpPr>
        <xdr:cNvPr id="540" name="円/楕円 539"/>
        <xdr:cNvSpPr/>
      </xdr:nvSpPr>
      <xdr:spPr>
        <a:xfrm>
          <a:off x="13652500" y="66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35392</xdr:rowOff>
    </xdr:from>
    <xdr:ext cx="534377" cy="259045"/>
    <xdr:sp macro="" textlink="">
      <xdr:nvSpPr>
        <xdr:cNvPr id="541" name="テキスト ボックス 540"/>
        <xdr:cNvSpPr txBox="1"/>
      </xdr:nvSpPr>
      <xdr:spPr>
        <a:xfrm>
          <a:off x="13436111" y="67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39705</xdr:rowOff>
    </xdr:from>
    <xdr:to>
      <xdr:col>18</xdr:col>
      <xdr:colOff>492125</xdr:colOff>
      <xdr:row>38</xdr:row>
      <xdr:rowOff>141305</xdr:rowOff>
    </xdr:to>
    <xdr:sp macro="" textlink="">
      <xdr:nvSpPr>
        <xdr:cNvPr id="542" name="円/楕円 541"/>
        <xdr:cNvSpPr/>
      </xdr:nvSpPr>
      <xdr:spPr>
        <a:xfrm>
          <a:off x="12763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132432</xdr:rowOff>
    </xdr:from>
    <xdr:ext cx="534377" cy="259045"/>
    <xdr:sp macro="" textlink="">
      <xdr:nvSpPr>
        <xdr:cNvPr id="543" name="テキスト ボックス 542"/>
        <xdr:cNvSpPr txBox="1"/>
      </xdr:nvSpPr>
      <xdr:spPr>
        <a:xfrm>
          <a:off x="12547111" y="66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138941</xdr:rowOff>
    </xdr:from>
    <xdr:to>
      <xdr:col>23</xdr:col>
      <xdr:colOff>517525</xdr:colOff>
      <xdr:row>57</xdr:row>
      <xdr:rowOff>85430</xdr:rowOff>
    </xdr:to>
    <xdr:cxnSp macro="">
      <xdr:nvCxnSpPr>
        <xdr:cNvPr id="570" name="直線コネクタ 569"/>
        <xdr:cNvCxnSpPr/>
      </xdr:nvCxnSpPr>
      <xdr:spPr>
        <a:xfrm flipV="1">
          <a:off x="15481300" y="9568691"/>
          <a:ext cx="838200" cy="28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31156</xdr:rowOff>
    </xdr:from>
    <xdr:to>
      <xdr:col>22</xdr:col>
      <xdr:colOff>365125</xdr:colOff>
      <xdr:row>57</xdr:row>
      <xdr:rowOff>85430</xdr:rowOff>
    </xdr:to>
    <xdr:cxnSp macro="">
      <xdr:nvCxnSpPr>
        <xdr:cNvPr id="573" name="直線コネクタ 572"/>
        <xdr:cNvCxnSpPr/>
      </xdr:nvCxnSpPr>
      <xdr:spPr>
        <a:xfrm>
          <a:off x="14592300" y="9803806"/>
          <a:ext cx="889000" cy="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31156</xdr:rowOff>
    </xdr:from>
    <xdr:to>
      <xdr:col>21</xdr:col>
      <xdr:colOff>161925</xdr:colOff>
      <xdr:row>57</xdr:row>
      <xdr:rowOff>93966</xdr:rowOff>
    </xdr:to>
    <xdr:cxnSp macro="">
      <xdr:nvCxnSpPr>
        <xdr:cNvPr id="576" name="直線コネクタ 575"/>
        <xdr:cNvCxnSpPr/>
      </xdr:nvCxnSpPr>
      <xdr:spPr>
        <a:xfrm flipV="1">
          <a:off x="13703300" y="9803806"/>
          <a:ext cx="889000" cy="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93966</xdr:rowOff>
    </xdr:from>
    <xdr:to>
      <xdr:col>19</xdr:col>
      <xdr:colOff>644525</xdr:colOff>
      <xdr:row>57</xdr:row>
      <xdr:rowOff>128663</xdr:rowOff>
    </xdr:to>
    <xdr:cxnSp macro="">
      <xdr:nvCxnSpPr>
        <xdr:cNvPr id="579" name="直線コネクタ 578"/>
        <xdr:cNvCxnSpPr/>
      </xdr:nvCxnSpPr>
      <xdr:spPr>
        <a:xfrm flipV="1">
          <a:off x="12814300" y="9866616"/>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88141</xdr:rowOff>
    </xdr:from>
    <xdr:to>
      <xdr:col>23</xdr:col>
      <xdr:colOff>568325</xdr:colOff>
      <xdr:row>56</xdr:row>
      <xdr:rowOff>18291</xdr:rowOff>
    </xdr:to>
    <xdr:sp macro="" textlink="">
      <xdr:nvSpPr>
        <xdr:cNvPr id="589" name="円/楕円 588"/>
        <xdr:cNvSpPr/>
      </xdr:nvSpPr>
      <xdr:spPr>
        <a:xfrm>
          <a:off x="16268700" y="95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111018</xdr:rowOff>
    </xdr:from>
    <xdr:ext cx="599010" cy="259045"/>
    <xdr:sp macro="" textlink="">
      <xdr:nvSpPr>
        <xdr:cNvPr id="590" name="教育費該当値テキスト"/>
        <xdr:cNvSpPr txBox="1"/>
      </xdr:nvSpPr>
      <xdr:spPr>
        <a:xfrm>
          <a:off x="16370300" y="936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34630</xdr:rowOff>
    </xdr:from>
    <xdr:to>
      <xdr:col>22</xdr:col>
      <xdr:colOff>415925</xdr:colOff>
      <xdr:row>57</xdr:row>
      <xdr:rowOff>136230</xdr:rowOff>
    </xdr:to>
    <xdr:sp macro="" textlink="">
      <xdr:nvSpPr>
        <xdr:cNvPr id="591" name="円/楕円 590"/>
        <xdr:cNvSpPr/>
      </xdr:nvSpPr>
      <xdr:spPr>
        <a:xfrm>
          <a:off x="15430500" y="98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127357</xdr:rowOff>
    </xdr:from>
    <xdr:ext cx="534377" cy="259045"/>
    <xdr:sp macro="" textlink="">
      <xdr:nvSpPr>
        <xdr:cNvPr id="592" name="テキスト ボックス 591"/>
        <xdr:cNvSpPr txBox="1"/>
      </xdr:nvSpPr>
      <xdr:spPr>
        <a:xfrm>
          <a:off x="15214111" y="990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151806</xdr:rowOff>
    </xdr:from>
    <xdr:to>
      <xdr:col>21</xdr:col>
      <xdr:colOff>212725</xdr:colOff>
      <xdr:row>57</xdr:row>
      <xdr:rowOff>81956</xdr:rowOff>
    </xdr:to>
    <xdr:sp macro="" textlink="">
      <xdr:nvSpPr>
        <xdr:cNvPr id="593" name="円/楕円 592"/>
        <xdr:cNvSpPr/>
      </xdr:nvSpPr>
      <xdr:spPr>
        <a:xfrm>
          <a:off x="14541500" y="975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73083</xdr:rowOff>
    </xdr:from>
    <xdr:ext cx="534377" cy="259045"/>
    <xdr:sp macro="" textlink="">
      <xdr:nvSpPr>
        <xdr:cNvPr id="594" name="テキスト ボックス 593"/>
        <xdr:cNvSpPr txBox="1"/>
      </xdr:nvSpPr>
      <xdr:spPr>
        <a:xfrm>
          <a:off x="14325111" y="98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43166</xdr:rowOff>
    </xdr:from>
    <xdr:to>
      <xdr:col>20</xdr:col>
      <xdr:colOff>9525</xdr:colOff>
      <xdr:row>57</xdr:row>
      <xdr:rowOff>144766</xdr:rowOff>
    </xdr:to>
    <xdr:sp macro="" textlink="">
      <xdr:nvSpPr>
        <xdr:cNvPr id="595" name="円/楕円 594"/>
        <xdr:cNvSpPr/>
      </xdr:nvSpPr>
      <xdr:spPr>
        <a:xfrm>
          <a:off x="13652500" y="981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135893</xdr:rowOff>
    </xdr:from>
    <xdr:ext cx="534377" cy="259045"/>
    <xdr:sp macro="" textlink="">
      <xdr:nvSpPr>
        <xdr:cNvPr id="596" name="テキスト ボックス 595"/>
        <xdr:cNvSpPr txBox="1"/>
      </xdr:nvSpPr>
      <xdr:spPr>
        <a:xfrm>
          <a:off x="13436111" y="990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77863</xdr:rowOff>
    </xdr:from>
    <xdr:to>
      <xdr:col>18</xdr:col>
      <xdr:colOff>492125</xdr:colOff>
      <xdr:row>58</xdr:row>
      <xdr:rowOff>8013</xdr:rowOff>
    </xdr:to>
    <xdr:sp macro="" textlink="">
      <xdr:nvSpPr>
        <xdr:cNvPr id="597" name="円/楕円 596"/>
        <xdr:cNvSpPr/>
      </xdr:nvSpPr>
      <xdr:spPr>
        <a:xfrm>
          <a:off x="12763500" y="98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170590</xdr:rowOff>
    </xdr:from>
    <xdr:ext cx="534377" cy="259045"/>
    <xdr:sp macro="" textlink="">
      <xdr:nvSpPr>
        <xdr:cNvPr id="598" name="テキスト ボックス 597"/>
        <xdr:cNvSpPr txBox="1"/>
      </xdr:nvSpPr>
      <xdr:spPr>
        <a:xfrm>
          <a:off x="12547111" y="994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35089</xdr:rowOff>
    </xdr:from>
    <xdr:to>
      <xdr:col>23</xdr:col>
      <xdr:colOff>517525</xdr:colOff>
      <xdr:row>79</xdr:row>
      <xdr:rowOff>44450</xdr:rowOff>
    </xdr:to>
    <xdr:cxnSp macro="">
      <xdr:nvCxnSpPr>
        <xdr:cNvPr id="627" name="直線コネクタ 626"/>
        <xdr:cNvCxnSpPr/>
      </xdr:nvCxnSpPr>
      <xdr:spPr>
        <a:xfrm>
          <a:off x="15481300" y="13579639"/>
          <a:ext cx="8382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103772</xdr:rowOff>
    </xdr:from>
    <xdr:to>
      <xdr:col>22</xdr:col>
      <xdr:colOff>365125</xdr:colOff>
      <xdr:row>79</xdr:row>
      <xdr:rowOff>35089</xdr:rowOff>
    </xdr:to>
    <xdr:cxnSp macro="">
      <xdr:nvCxnSpPr>
        <xdr:cNvPr id="630" name="直線コネクタ 629"/>
        <xdr:cNvCxnSpPr/>
      </xdr:nvCxnSpPr>
      <xdr:spPr>
        <a:xfrm>
          <a:off x="14592300" y="13476872"/>
          <a:ext cx="889000" cy="10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103772</xdr:rowOff>
    </xdr:from>
    <xdr:to>
      <xdr:col>21</xdr:col>
      <xdr:colOff>161925</xdr:colOff>
      <xdr:row>78</xdr:row>
      <xdr:rowOff>111289</xdr:rowOff>
    </xdr:to>
    <xdr:cxnSp macro="">
      <xdr:nvCxnSpPr>
        <xdr:cNvPr id="633" name="直線コネクタ 632"/>
        <xdr:cNvCxnSpPr/>
      </xdr:nvCxnSpPr>
      <xdr:spPr>
        <a:xfrm flipV="1">
          <a:off x="13703300" y="13476872"/>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111289</xdr:rowOff>
    </xdr:from>
    <xdr:to>
      <xdr:col>19</xdr:col>
      <xdr:colOff>644525</xdr:colOff>
      <xdr:row>79</xdr:row>
      <xdr:rowOff>39523</xdr:rowOff>
    </xdr:to>
    <xdr:cxnSp macro="">
      <xdr:nvCxnSpPr>
        <xdr:cNvPr id="636" name="直線コネクタ 635"/>
        <xdr:cNvCxnSpPr/>
      </xdr:nvCxnSpPr>
      <xdr:spPr>
        <a:xfrm flipV="1">
          <a:off x="12814300" y="13484389"/>
          <a:ext cx="889000" cy="9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155739</xdr:rowOff>
    </xdr:from>
    <xdr:to>
      <xdr:col>22</xdr:col>
      <xdr:colOff>415925</xdr:colOff>
      <xdr:row>79</xdr:row>
      <xdr:rowOff>85889</xdr:rowOff>
    </xdr:to>
    <xdr:sp macro="" textlink="">
      <xdr:nvSpPr>
        <xdr:cNvPr id="648" name="円/楕円 647"/>
        <xdr:cNvSpPr/>
      </xdr:nvSpPr>
      <xdr:spPr>
        <a:xfrm>
          <a:off x="15430500" y="13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77016</xdr:rowOff>
    </xdr:from>
    <xdr:ext cx="378565" cy="259045"/>
    <xdr:sp macro="" textlink="">
      <xdr:nvSpPr>
        <xdr:cNvPr id="649" name="テキスト ボックス 648"/>
        <xdr:cNvSpPr txBox="1"/>
      </xdr:nvSpPr>
      <xdr:spPr>
        <a:xfrm>
          <a:off x="15292017" y="1362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52972</xdr:rowOff>
    </xdr:from>
    <xdr:to>
      <xdr:col>21</xdr:col>
      <xdr:colOff>212725</xdr:colOff>
      <xdr:row>78</xdr:row>
      <xdr:rowOff>154572</xdr:rowOff>
    </xdr:to>
    <xdr:sp macro="" textlink="">
      <xdr:nvSpPr>
        <xdr:cNvPr id="650" name="円/楕円 649"/>
        <xdr:cNvSpPr/>
      </xdr:nvSpPr>
      <xdr:spPr>
        <a:xfrm>
          <a:off x="14541500" y="134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145699</xdr:rowOff>
    </xdr:from>
    <xdr:ext cx="469744" cy="259045"/>
    <xdr:sp macro="" textlink="">
      <xdr:nvSpPr>
        <xdr:cNvPr id="651" name="テキスト ボックス 650"/>
        <xdr:cNvSpPr txBox="1"/>
      </xdr:nvSpPr>
      <xdr:spPr>
        <a:xfrm>
          <a:off x="14357427" y="135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60489</xdr:rowOff>
    </xdr:from>
    <xdr:to>
      <xdr:col>20</xdr:col>
      <xdr:colOff>9525</xdr:colOff>
      <xdr:row>78</xdr:row>
      <xdr:rowOff>162089</xdr:rowOff>
    </xdr:to>
    <xdr:sp macro="" textlink="">
      <xdr:nvSpPr>
        <xdr:cNvPr id="652" name="円/楕円 651"/>
        <xdr:cNvSpPr/>
      </xdr:nvSpPr>
      <xdr:spPr>
        <a:xfrm>
          <a:off x="13652500" y="134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153216</xdr:rowOff>
    </xdr:from>
    <xdr:ext cx="469744" cy="259045"/>
    <xdr:sp macro="" textlink="">
      <xdr:nvSpPr>
        <xdr:cNvPr id="653" name="テキスト ボックス 652"/>
        <xdr:cNvSpPr txBox="1"/>
      </xdr:nvSpPr>
      <xdr:spPr>
        <a:xfrm>
          <a:off x="13468427" y="135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160173</xdr:rowOff>
    </xdr:from>
    <xdr:to>
      <xdr:col>18</xdr:col>
      <xdr:colOff>492125</xdr:colOff>
      <xdr:row>79</xdr:row>
      <xdr:rowOff>90323</xdr:rowOff>
    </xdr:to>
    <xdr:sp macro="" textlink="">
      <xdr:nvSpPr>
        <xdr:cNvPr id="654" name="円/楕円 653"/>
        <xdr:cNvSpPr/>
      </xdr:nvSpPr>
      <xdr:spPr>
        <a:xfrm>
          <a:off x="12763500" y="13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81450</xdr:rowOff>
    </xdr:from>
    <xdr:ext cx="378565" cy="259045"/>
    <xdr:sp macro="" textlink="">
      <xdr:nvSpPr>
        <xdr:cNvPr id="655" name="テキスト ボックス 654"/>
        <xdr:cNvSpPr txBox="1"/>
      </xdr:nvSpPr>
      <xdr:spPr>
        <a:xfrm>
          <a:off x="12625017" y="13626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102643</xdr:rowOff>
    </xdr:from>
    <xdr:to>
      <xdr:col>23</xdr:col>
      <xdr:colOff>517525</xdr:colOff>
      <xdr:row>96</xdr:row>
      <xdr:rowOff>111982</xdr:rowOff>
    </xdr:to>
    <xdr:cxnSp macro="">
      <xdr:nvCxnSpPr>
        <xdr:cNvPr id="680" name="直線コネクタ 679"/>
        <xdr:cNvCxnSpPr/>
      </xdr:nvCxnSpPr>
      <xdr:spPr>
        <a:xfrm flipV="1">
          <a:off x="15481300" y="16561843"/>
          <a:ext cx="8382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103626</xdr:rowOff>
    </xdr:from>
    <xdr:to>
      <xdr:col>22</xdr:col>
      <xdr:colOff>365125</xdr:colOff>
      <xdr:row>96</xdr:row>
      <xdr:rowOff>111982</xdr:rowOff>
    </xdr:to>
    <xdr:cxnSp macro="">
      <xdr:nvCxnSpPr>
        <xdr:cNvPr id="683" name="直線コネクタ 682"/>
        <xdr:cNvCxnSpPr/>
      </xdr:nvCxnSpPr>
      <xdr:spPr>
        <a:xfrm>
          <a:off x="14592300" y="16562826"/>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95980</xdr:rowOff>
    </xdr:from>
    <xdr:to>
      <xdr:col>21</xdr:col>
      <xdr:colOff>161925</xdr:colOff>
      <xdr:row>96</xdr:row>
      <xdr:rowOff>103626</xdr:rowOff>
    </xdr:to>
    <xdr:cxnSp macro="">
      <xdr:nvCxnSpPr>
        <xdr:cNvPr id="686" name="直線コネクタ 685"/>
        <xdr:cNvCxnSpPr/>
      </xdr:nvCxnSpPr>
      <xdr:spPr>
        <a:xfrm>
          <a:off x="13703300" y="16555180"/>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85475</xdr:rowOff>
    </xdr:from>
    <xdr:to>
      <xdr:col>19</xdr:col>
      <xdr:colOff>644525</xdr:colOff>
      <xdr:row>96</xdr:row>
      <xdr:rowOff>95980</xdr:rowOff>
    </xdr:to>
    <xdr:cxnSp macro="">
      <xdr:nvCxnSpPr>
        <xdr:cNvPr id="689" name="直線コネクタ 688"/>
        <xdr:cNvCxnSpPr/>
      </xdr:nvCxnSpPr>
      <xdr:spPr>
        <a:xfrm>
          <a:off x="12814300" y="16544675"/>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51843</xdr:rowOff>
    </xdr:from>
    <xdr:to>
      <xdr:col>23</xdr:col>
      <xdr:colOff>568325</xdr:colOff>
      <xdr:row>96</xdr:row>
      <xdr:rowOff>153443</xdr:rowOff>
    </xdr:to>
    <xdr:sp macro="" textlink="">
      <xdr:nvSpPr>
        <xdr:cNvPr id="699" name="円/楕円 698"/>
        <xdr:cNvSpPr/>
      </xdr:nvSpPr>
      <xdr:spPr>
        <a:xfrm>
          <a:off x="16268700" y="165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30270</xdr:rowOff>
    </xdr:from>
    <xdr:ext cx="534377" cy="259045"/>
    <xdr:sp macro="" textlink="">
      <xdr:nvSpPr>
        <xdr:cNvPr id="700" name="公債費該当値テキスト"/>
        <xdr:cNvSpPr txBox="1"/>
      </xdr:nvSpPr>
      <xdr:spPr>
        <a:xfrm>
          <a:off x="16370300" y="164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61182</xdr:rowOff>
    </xdr:from>
    <xdr:to>
      <xdr:col>22</xdr:col>
      <xdr:colOff>415925</xdr:colOff>
      <xdr:row>96</xdr:row>
      <xdr:rowOff>162782</xdr:rowOff>
    </xdr:to>
    <xdr:sp macro="" textlink="">
      <xdr:nvSpPr>
        <xdr:cNvPr id="701" name="円/楕円 700"/>
        <xdr:cNvSpPr/>
      </xdr:nvSpPr>
      <xdr:spPr>
        <a:xfrm>
          <a:off x="15430500" y="165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153909</xdr:rowOff>
    </xdr:from>
    <xdr:ext cx="534377" cy="259045"/>
    <xdr:sp macro="" textlink="">
      <xdr:nvSpPr>
        <xdr:cNvPr id="702" name="テキスト ボックス 701"/>
        <xdr:cNvSpPr txBox="1"/>
      </xdr:nvSpPr>
      <xdr:spPr>
        <a:xfrm>
          <a:off x="15214111" y="166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52826</xdr:rowOff>
    </xdr:from>
    <xdr:to>
      <xdr:col>21</xdr:col>
      <xdr:colOff>212725</xdr:colOff>
      <xdr:row>96</xdr:row>
      <xdr:rowOff>154426</xdr:rowOff>
    </xdr:to>
    <xdr:sp macro="" textlink="">
      <xdr:nvSpPr>
        <xdr:cNvPr id="703" name="円/楕円 702"/>
        <xdr:cNvSpPr/>
      </xdr:nvSpPr>
      <xdr:spPr>
        <a:xfrm>
          <a:off x="14541500" y="165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145553</xdr:rowOff>
    </xdr:from>
    <xdr:ext cx="534377" cy="259045"/>
    <xdr:sp macro="" textlink="">
      <xdr:nvSpPr>
        <xdr:cNvPr id="704" name="テキスト ボックス 703"/>
        <xdr:cNvSpPr txBox="1"/>
      </xdr:nvSpPr>
      <xdr:spPr>
        <a:xfrm>
          <a:off x="14325111" y="166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45180</xdr:rowOff>
    </xdr:from>
    <xdr:to>
      <xdr:col>20</xdr:col>
      <xdr:colOff>9525</xdr:colOff>
      <xdr:row>96</xdr:row>
      <xdr:rowOff>146780</xdr:rowOff>
    </xdr:to>
    <xdr:sp macro="" textlink="">
      <xdr:nvSpPr>
        <xdr:cNvPr id="705" name="円/楕円 704"/>
        <xdr:cNvSpPr/>
      </xdr:nvSpPr>
      <xdr:spPr>
        <a:xfrm>
          <a:off x="13652500" y="165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137907</xdr:rowOff>
    </xdr:from>
    <xdr:ext cx="534377" cy="259045"/>
    <xdr:sp macro="" textlink="">
      <xdr:nvSpPr>
        <xdr:cNvPr id="706" name="テキスト ボックス 705"/>
        <xdr:cNvSpPr txBox="1"/>
      </xdr:nvSpPr>
      <xdr:spPr>
        <a:xfrm>
          <a:off x="13436111" y="1659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34675</xdr:rowOff>
    </xdr:from>
    <xdr:to>
      <xdr:col>18</xdr:col>
      <xdr:colOff>492125</xdr:colOff>
      <xdr:row>96</xdr:row>
      <xdr:rowOff>136275</xdr:rowOff>
    </xdr:to>
    <xdr:sp macro="" textlink="">
      <xdr:nvSpPr>
        <xdr:cNvPr id="707" name="円/楕円 706"/>
        <xdr:cNvSpPr/>
      </xdr:nvSpPr>
      <xdr:spPr>
        <a:xfrm>
          <a:off x="12763500" y="16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127402</xdr:rowOff>
    </xdr:from>
    <xdr:ext cx="534377" cy="259045"/>
    <xdr:sp macro="" textlink="">
      <xdr:nvSpPr>
        <xdr:cNvPr id="708" name="テキスト ボックス 707"/>
        <xdr:cNvSpPr txBox="1"/>
      </xdr:nvSpPr>
      <xdr:spPr>
        <a:xfrm>
          <a:off x="12547111" y="165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総務費は公共施設等整備基金を始めとする基金への積立金の増などにより、類似団体平均を上回った。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教育費は小学校建設を実施したことから、類似団体平均を上回った。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農林水産業費は農業集落排水事業特別会計への繰出金が多額であることから、類似団体平均を上回った水準となっている。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標準財政規模に対する実質収支額の割合（実質収支比率）は一般的に３％から５％程度が望ましいとされているが、本町は例年３％から６％台で推移している。平成２７年度は徴収猶予していた特別土地保有税が収入になったため、数値が大幅に増加したが、平成２８年度は例年並みの数値となった。今後も経常一般財源たる標準財政規模を意識した予算編成を行っていく必要が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また、財政調整基金は長期的な視野に立った計画的な財政運営を行うため、決算余剰金等を適切に積み立てていく。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一般会計及び公営事業会計の実質収支額が黒字又は資金不足に該当がないため、連結実質赤字比率も各年度において黒字となっている。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ガス事業会計が標準財政規模比において最も大きな割合を占めているが、これは各年度において流動資産が流動負債の額を一定規模以上、上回っているためである。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一般会計については、前年度に比べ、実質収支額が減少したため、標準財政規模比が減少した。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4273_&#38263;&#21335;&#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103.4</v>
          </cell>
          <cell r="L73">
            <v>93.9</v>
          </cell>
          <cell r="M73">
            <v>85.7</v>
          </cell>
          <cell r="N73">
            <v>71.7</v>
          </cell>
          <cell r="O73">
            <v>47.5</v>
          </cell>
        </row>
        <row r="75">
          <cell r="K75">
            <v>13.6</v>
          </cell>
          <cell r="L75">
            <v>12.3</v>
          </cell>
          <cell r="M75">
            <v>10.5</v>
          </cell>
          <cell r="N75">
            <v>8.6999999999999993</v>
          </cell>
          <cell r="O75">
            <v>7.6</v>
          </cell>
        </row>
        <row r="77">
          <cell r="G77" t="str">
            <v>類似団体内平均値</v>
          </cell>
          <cell r="K77">
            <v>28.4</v>
          </cell>
          <cell r="L77">
            <v>20.5</v>
          </cell>
          <cell r="M77">
            <v>17.899999999999999</v>
          </cell>
          <cell r="N77">
            <v>27</v>
          </cell>
          <cell r="O77">
            <v>25.4</v>
          </cell>
        </row>
        <row r="79">
          <cell r="K79">
            <v>11.4</v>
          </cell>
          <cell r="L79">
            <v>10.5</v>
          </cell>
          <cell r="M79">
            <v>9.5</v>
          </cell>
          <cell r="N79">
            <v>8.6999999999999993</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5984396</v>
      </c>
      <c r="BO4" s="381"/>
      <c r="BP4" s="381"/>
      <c r="BQ4" s="381"/>
      <c r="BR4" s="381"/>
      <c r="BS4" s="381"/>
      <c r="BT4" s="381"/>
      <c r="BU4" s="382"/>
      <c r="BV4" s="380">
        <v>5284195</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6.1</v>
      </c>
      <c r="CU4" s="558"/>
      <c r="CV4" s="558"/>
      <c r="CW4" s="558"/>
      <c r="CX4" s="558"/>
      <c r="CY4" s="558"/>
      <c r="CZ4" s="558"/>
      <c r="DA4" s="559"/>
      <c r="DB4" s="557">
        <v>28.7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5768576</v>
      </c>
      <c r="BO5" s="386"/>
      <c r="BP5" s="386"/>
      <c r="BQ5" s="386"/>
      <c r="BR5" s="386"/>
      <c r="BS5" s="386"/>
      <c r="BT5" s="386"/>
      <c r="BU5" s="387"/>
      <c r="BV5" s="385">
        <v>4360598</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84.4</v>
      </c>
      <c r="CU5" s="356"/>
      <c r="CV5" s="356"/>
      <c r="CW5" s="356"/>
      <c r="CX5" s="356"/>
      <c r="CY5" s="356"/>
      <c r="CZ5" s="356"/>
      <c r="DA5" s="357"/>
      <c r="DB5" s="355">
        <v>72.900000000000006</v>
      </c>
      <c r="DC5" s="356"/>
      <c r="DD5" s="356"/>
      <c r="DE5" s="356"/>
      <c r="DF5" s="356"/>
      <c r="DG5" s="356"/>
      <c r="DH5" s="356"/>
      <c r="DI5" s="357"/>
      <c r="DJ5" s="139"/>
      <c r="DK5" s="139"/>
      <c r="DL5" s="139"/>
      <c r="DM5" s="139"/>
      <c r="DN5" s="139"/>
      <c r="DO5" s="139"/>
    </row>
    <row r="6" spans="1:119" ht="18.75" customHeight="1">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215820</v>
      </c>
      <c r="BO6" s="386"/>
      <c r="BP6" s="386"/>
      <c r="BQ6" s="386"/>
      <c r="BR6" s="386"/>
      <c r="BS6" s="386"/>
      <c r="BT6" s="386"/>
      <c r="BU6" s="387"/>
      <c r="BV6" s="385">
        <v>923597</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89.8</v>
      </c>
      <c r="CU6" s="532"/>
      <c r="CV6" s="532"/>
      <c r="CW6" s="532"/>
      <c r="CX6" s="532"/>
      <c r="CY6" s="532"/>
      <c r="CZ6" s="532"/>
      <c r="DA6" s="533"/>
      <c r="DB6" s="531">
        <v>77.8</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29252</v>
      </c>
      <c r="BO7" s="386"/>
      <c r="BP7" s="386"/>
      <c r="BQ7" s="386"/>
      <c r="BR7" s="386"/>
      <c r="BS7" s="386"/>
      <c r="BT7" s="386"/>
      <c r="BU7" s="387"/>
      <c r="BV7" s="385">
        <v>44228</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3034684</v>
      </c>
      <c r="CU7" s="386"/>
      <c r="CV7" s="386"/>
      <c r="CW7" s="386"/>
      <c r="CX7" s="386"/>
      <c r="CY7" s="386"/>
      <c r="CZ7" s="386"/>
      <c r="DA7" s="387"/>
      <c r="DB7" s="385">
        <v>3062114</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186568</v>
      </c>
      <c r="BO8" s="386"/>
      <c r="BP8" s="386"/>
      <c r="BQ8" s="386"/>
      <c r="BR8" s="386"/>
      <c r="BS8" s="386"/>
      <c r="BT8" s="386"/>
      <c r="BU8" s="387"/>
      <c r="BV8" s="385">
        <v>879369</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0.48</v>
      </c>
      <c r="CU8" s="495"/>
      <c r="CV8" s="495"/>
      <c r="CW8" s="495"/>
      <c r="CX8" s="495"/>
      <c r="CY8" s="495"/>
      <c r="CZ8" s="495"/>
      <c r="DA8" s="496"/>
      <c r="DB8" s="494">
        <v>0.48</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8206</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-692801</v>
      </c>
      <c r="BO9" s="386"/>
      <c r="BP9" s="386"/>
      <c r="BQ9" s="386"/>
      <c r="BR9" s="386"/>
      <c r="BS9" s="386"/>
      <c r="BT9" s="386"/>
      <c r="BU9" s="387"/>
      <c r="BV9" s="385">
        <v>716773</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9.1</v>
      </c>
      <c r="CU9" s="356"/>
      <c r="CV9" s="356"/>
      <c r="CW9" s="356"/>
      <c r="CX9" s="356"/>
      <c r="CY9" s="356"/>
      <c r="CZ9" s="356"/>
      <c r="DA9" s="357"/>
      <c r="DB9" s="355">
        <v>9.1999999999999993</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9073</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403771</v>
      </c>
      <c r="BO10" s="386"/>
      <c r="BP10" s="386"/>
      <c r="BQ10" s="386"/>
      <c r="BR10" s="386"/>
      <c r="BS10" s="386"/>
      <c r="BT10" s="386"/>
      <c r="BU10" s="387"/>
      <c r="BV10" s="385">
        <v>176626</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8389</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208433</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8347</v>
      </c>
      <c r="S13" s="487"/>
      <c r="T13" s="487"/>
      <c r="U13" s="487"/>
      <c r="V13" s="488"/>
      <c r="W13" s="474" t="s">
        <v>124</v>
      </c>
      <c r="X13" s="398"/>
      <c r="Y13" s="398"/>
      <c r="Z13" s="398"/>
      <c r="AA13" s="398"/>
      <c r="AB13" s="399"/>
      <c r="AC13" s="361">
        <v>382</v>
      </c>
      <c r="AD13" s="362"/>
      <c r="AE13" s="362"/>
      <c r="AF13" s="362"/>
      <c r="AG13" s="363"/>
      <c r="AH13" s="361">
        <v>374</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-497463</v>
      </c>
      <c r="BO13" s="386"/>
      <c r="BP13" s="386"/>
      <c r="BQ13" s="386"/>
      <c r="BR13" s="386"/>
      <c r="BS13" s="386"/>
      <c r="BT13" s="386"/>
      <c r="BU13" s="387"/>
      <c r="BV13" s="385">
        <v>893399</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7.6</v>
      </c>
      <c r="CU13" s="356"/>
      <c r="CV13" s="356"/>
      <c r="CW13" s="356"/>
      <c r="CX13" s="356"/>
      <c r="CY13" s="356"/>
      <c r="CZ13" s="356"/>
      <c r="DA13" s="357"/>
      <c r="DB13" s="355">
        <v>8.6999999999999993</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8522</v>
      </c>
      <c r="S14" s="487"/>
      <c r="T14" s="487"/>
      <c r="U14" s="487"/>
      <c r="V14" s="488"/>
      <c r="W14" s="489"/>
      <c r="X14" s="401"/>
      <c r="Y14" s="401"/>
      <c r="Z14" s="401"/>
      <c r="AA14" s="401"/>
      <c r="AB14" s="402"/>
      <c r="AC14" s="479">
        <v>10</v>
      </c>
      <c r="AD14" s="480"/>
      <c r="AE14" s="480"/>
      <c r="AF14" s="480"/>
      <c r="AG14" s="481"/>
      <c r="AH14" s="479">
        <v>9.3000000000000007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47.5</v>
      </c>
      <c r="CU14" s="458"/>
      <c r="CV14" s="458"/>
      <c r="CW14" s="458"/>
      <c r="CX14" s="458"/>
      <c r="CY14" s="458"/>
      <c r="CZ14" s="458"/>
      <c r="DA14" s="459"/>
      <c r="DB14" s="490">
        <v>71.7</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8478</v>
      </c>
      <c r="S15" s="487"/>
      <c r="T15" s="487"/>
      <c r="U15" s="487"/>
      <c r="V15" s="488"/>
      <c r="W15" s="474" t="s">
        <v>130</v>
      </c>
      <c r="X15" s="398"/>
      <c r="Y15" s="398"/>
      <c r="Z15" s="398"/>
      <c r="AA15" s="398"/>
      <c r="AB15" s="399"/>
      <c r="AC15" s="361">
        <v>1031</v>
      </c>
      <c r="AD15" s="362"/>
      <c r="AE15" s="362"/>
      <c r="AF15" s="362"/>
      <c r="AG15" s="363"/>
      <c r="AH15" s="361">
        <v>1108</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1196102</v>
      </c>
      <c r="BO15" s="381"/>
      <c r="BP15" s="381"/>
      <c r="BQ15" s="381"/>
      <c r="BR15" s="381"/>
      <c r="BS15" s="381"/>
      <c r="BT15" s="381"/>
      <c r="BU15" s="382"/>
      <c r="BV15" s="380">
        <v>1209021</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27.1</v>
      </c>
      <c r="AD16" s="480"/>
      <c r="AE16" s="480"/>
      <c r="AF16" s="480"/>
      <c r="AG16" s="481"/>
      <c r="AH16" s="479">
        <v>27.6</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2539600</v>
      </c>
      <c r="BO16" s="386"/>
      <c r="BP16" s="386"/>
      <c r="BQ16" s="386"/>
      <c r="BR16" s="386"/>
      <c r="BS16" s="386"/>
      <c r="BT16" s="386"/>
      <c r="BU16" s="387"/>
      <c r="BV16" s="385">
        <v>2522411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2393</v>
      </c>
      <c r="AD17" s="362"/>
      <c r="AE17" s="362"/>
      <c r="AF17" s="362"/>
      <c r="AG17" s="363"/>
      <c r="AH17" s="361">
        <v>2533</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1512091</v>
      </c>
      <c r="BO17" s="386"/>
      <c r="BP17" s="386"/>
      <c r="BQ17" s="386"/>
      <c r="BR17" s="386"/>
      <c r="BS17" s="386"/>
      <c r="BT17" s="386"/>
      <c r="BU17" s="387"/>
      <c r="BV17" s="385">
        <v>1527607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65.510000000000005</v>
      </c>
      <c r="M18" s="450"/>
      <c r="N18" s="450"/>
      <c r="O18" s="450"/>
      <c r="P18" s="450"/>
      <c r="Q18" s="450"/>
      <c r="R18" s="451"/>
      <c r="S18" s="451"/>
      <c r="T18" s="451"/>
      <c r="U18" s="451"/>
      <c r="V18" s="452"/>
      <c r="W18" s="466"/>
      <c r="X18" s="467"/>
      <c r="Y18" s="467"/>
      <c r="Z18" s="467"/>
      <c r="AA18" s="467"/>
      <c r="AB18" s="475"/>
      <c r="AC18" s="349">
        <v>62.9</v>
      </c>
      <c r="AD18" s="350"/>
      <c r="AE18" s="350"/>
      <c r="AF18" s="350"/>
      <c r="AG18" s="453"/>
      <c r="AH18" s="349">
        <v>63.1</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2539326</v>
      </c>
      <c r="BO18" s="386"/>
      <c r="BP18" s="386"/>
      <c r="BQ18" s="386"/>
      <c r="BR18" s="386"/>
      <c r="BS18" s="386"/>
      <c r="BT18" s="386"/>
      <c r="BU18" s="387"/>
      <c r="BV18" s="385">
        <v>2520898</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125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4297477</v>
      </c>
      <c r="BO19" s="386"/>
      <c r="BP19" s="386"/>
      <c r="BQ19" s="386"/>
      <c r="BR19" s="386"/>
      <c r="BS19" s="386"/>
      <c r="BT19" s="386"/>
      <c r="BU19" s="387"/>
      <c r="BV19" s="385">
        <v>4147525</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2789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4397242</v>
      </c>
      <c r="BO23" s="386"/>
      <c r="BP23" s="386"/>
      <c r="BQ23" s="386"/>
      <c r="BR23" s="386"/>
      <c r="BS23" s="386"/>
      <c r="BT23" s="386"/>
      <c r="BU23" s="387"/>
      <c r="BV23" s="385">
        <v>4273794</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7880</v>
      </c>
      <c r="R24" s="362"/>
      <c r="S24" s="362"/>
      <c r="T24" s="362"/>
      <c r="U24" s="362"/>
      <c r="V24" s="363"/>
      <c r="W24" s="427"/>
      <c r="X24" s="418"/>
      <c r="Y24" s="419"/>
      <c r="Z24" s="358" t="s">
        <v>154</v>
      </c>
      <c r="AA24" s="359"/>
      <c r="AB24" s="359"/>
      <c r="AC24" s="359"/>
      <c r="AD24" s="359"/>
      <c r="AE24" s="359"/>
      <c r="AF24" s="359"/>
      <c r="AG24" s="360"/>
      <c r="AH24" s="361">
        <v>111</v>
      </c>
      <c r="AI24" s="362"/>
      <c r="AJ24" s="362"/>
      <c r="AK24" s="362"/>
      <c r="AL24" s="363"/>
      <c r="AM24" s="361">
        <v>326895</v>
      </c>
      <c r="AN24" s="362"/>
      <c r="AO24" s="362"/>
      <c r="AP24" s="362"/>
      <c r="AQ24" s="362"/>
      <c r="AR24" s="363"/>
      <c r="AS24" s="361">
        <v>2945</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3839381</v>
      </c>
      <c r="BO24" s="386"/>
      <c r="BP24" s="386"/>
      <c r="BQ24" s="386"/>
      <c r="BR24" s="386"/>
      <c r="BS24" s="386"/>
      <c r="BT24" s="386"/>
      <c r="BU24" s="387"/>
      <c r="BV24" s="385">
        <v>3696750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6390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822246</v>
      </c>
      <c r="BO25" s="381"/>
      <c r="BP25" s="381"/>
      <c r="BQ25" s="381"/>
      <c r="BR25" s="381"/>
      <c r="BS25" s="381"/>
      <c r="BT25" s="381"/>
      <c r="BU25" s="382"/>
      <c r="BV25" s="380">
        <v>776042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5770</v>
      </c>
      <c r="R26" s="362"/>
      <c r="S26" s="362"/>
      <c r="T26" s="362"/>
      <c r="U26" s="362"/>
      <c r="V26" s="363"/>
      <c r="W26" s="427"/>
      <c r="X26" s="418"/>
      <c r="Y26" s="419"/>
      <c r="Z26" s="358" t="s">
        <v>160</v>
      </c>
      <c r="AA26" s="440"/>
      <c r="AB26" s="440"/>
      <c r="AC26" s="440"/>
      <c r="AD26" s="440"/>
      <c r="AE26" s="440"/>
      <c r="AF26" s="440"/>
      <c r="AG26" s="441"/>
      <c r="AH26" s="361">
        <v>6</v>
      </c>
      <c r="AI26" s="362"/>
      <c r="AJ26" s="362"/>
      <c r="AK26" s="362"/>
      <c r="AL26" s="363"/>
      <c r="AM26" s="361">
        <v>14418</v>
      </c>
      <c r="AN26" s="362"/>
      <c r="AO26" s="362"/>
      <c r="AP26" s="362"/>
      <c r="AQ26" s="362"/>
      <c r="AR26" s="363"/>
      <c r="AS26" s="361">
        <v>2403</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2840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169574</v>
      </c>
      <c r="BO27" s="389"/>
      <c r="BP27" s="389"/>
      <c r="BQ27" s="389"/>
      <c r="BR27" s="389"/>
      <c r="BS27" s="389"/>
      <c r="BT27" s="389"/>
      <c r="BU27" s="390"/>
      <c r="BV27" s="388">
        <v>169518</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2370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992219</v>
      </c>
      <c r="BO28" s="381"/>
      <c r="BP28" s="381"/>
      <c r="BQ28" s="381"/>
      <c r="BR28" s="381"/>
      <c r="BS28" s="381"/>
      <c r="BT28" s="381"/>
      <c r="BU28" s="382"/>
      <c r="BV28" s="380">
        <v>796881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12</v>
      </c>
      <c r="M29" s="362"/>
      <c r="N29" s="362"/>
      <c r="O29" s="362"/>
      <c r="P29" s="363"/>
      <c r="Q29" s="361">
        <v>2130</v>
      </c>
      <c r="R29" s="362"/>
      <c r="S29" s="362"/>
      <c r="T29" s="362"/>
      <c r="U29" s="362"/>
      <c r="V29" s="363"/>
      <c r="W29" s="428"/>
      <c r="X29" s="429"/>
      <c r="Y29" s="430"/>
      <c r="Z29" s="358" t="s">
        <v>170</v>
      </c>
      <c r="AA29" s="359"/>
      <c r="AB29" s="359"/>
      <c r="AC29" s="359"/>
      <c r="AD29" s="359"/>
      <c r="AE29" s="359"/>
      <c r="AF29" s="359"/>
      <c r="AG29" s="360"/>
      <c r="AH29" s="361">
        <v>111</v>
      </c>
      <c r="AI29" s="362"/>
      <c r="AJ29" s="362"/>
      <c r="AK29" s="362"/>
      <c r="AL29" s="363"/>
      <c r="AM29" s="361">
        <v>326895</v>
      </c>
      <c r="AN29" s="362"/>
      <c r="AO29" s="362"/>
      <c r="AP29" s="362"/>
      <c r="AQ29" s="362"/>
      <c r="AR29" s="363"/>
      <c r="AS29" s="361">
        <v>2945</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29881</v>
      </c>
      <c r="BO29" s="386"/>
      <c r="BP29" s="386"/>
      <c r="BQ29" s="386"/>
      <c r="BR29" s="386"/>
      <c r="BS29" s="386"/>
      <c r="BT29" s="386"/>
      <c r="BU29" s="387"/>
      <c r="BV29" s="385">
        <v>29864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97.2</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980516</v>
      </c>
      <c r="BO30" s="389"/>
      <c r="BP30" s="389"/>
      <c r="BQ30" s="389"/>
      <c r="BR30" s="389"/>
      <c r="BS30" s="389"/>
      <c r="BT30" s="389"/>
      <c r="BU30" s="390"/>
      <c r="BV30" s="388">
        <v>644587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長南町国民健康保険特別会計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長南町ガス事業会計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長南町農業集落排水事業特別会計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千葉県市町村総合事務組合（一般会計）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長南町笠森霊園事業特別会計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長南町介護保険特別会計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千葉県市町村総合事務組合（千葉県自治会館管理運営特別会計）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長南町後期高齢者医療特別会計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千葉県市町村総合事務組合（千葉県自治研修センター特別会計）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千葉県市町村総合事務組合（千葉県市町村交通災害共済特別会計）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千葉県後期高齢者医療広域連合（一般会計）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千葉県後期高齢者医療広域連合（後期高齢者医療特別会計）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九十九里地域水道企業団（水道用水供給事業会計）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長生郡市広域市町村圏組合（一般会計）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16</v>
      </c>
      <c r="BX42" s="345"/>
      <c r="BY42" s="344" t="str">
        <f>IF('各会計、関係団体の財政状況及び健全化判断比率'!B76="","",'各会計、関係団体の財政状況及び健全化判断比率'!B76)</f>
        <v>長生郡市広域市町村圏組合（火葬場・斎場会計）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17</v>
      </c>
      <c r="BX43" s="345"/>
      <c r="BY43" s="344" t="str">
        <f>IF('各会計、関係団体の財政状況及び健全化判断比率'!B77="","",'各会計、関係団体の財政状況及び健全化判断比率'!B77)</f>
        <v>長生郡市広域市町村圏組合（水道事業会計）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525</v>
      </c>
      <c r="D34" s="1154"/>
      <c r="E34" s="1155"/>
      <c r="F34" s="32">
        <v>6.17</v>
      </c>
      <c r="G34" s="33">
        <v>6.59</v>
      </c>
      <c r="H34" s="33">
        <v>6.27</v>
      </c>
      <c r="I34" s="33">
        <v>5.87</v>
      </c>
      <c r="J34" s="34">
        <v>5.9</v>
      </c>
      <c r="K34" s="22"/>
      <c r="L34" s="22"/>
      <c r="M34" s="22"/>
      <c r="N34" s="22"/>
      <c r="O34" s="22"/>
      <c r="P34" s="22"/>
    </row>
    <row r="35" spans="1:16" ht="39" customHeight="1">
      <c r="A35" s="22"/>
      <c r="B35" s="35"/>
      <c r="C35" s="1148" t="s">
        <v>526</v>
      </c>
      <c r="D35" s="1149"/>
      <c r="E35" s="1150"/>
      <c r="F35" s="36">
        <v>3.39</v>
      </c>
      <c r="G35" s="37">
        <v>5.93</v>
      </c>
      <c r="H35" s="37">
        <v>5.36</v>
      </c>
      <c r="I35" s="37">
        <v>28.53</v>
      </c>
      <c r="J35" s="38">
        <v>5.86</v>
      </c>
      <c r="K35" s="22"/>
      <c r="L35" s="22"/>
      <c r="M35" s="22"/>
      <c r="N35" s="22"/>
      <c r="O35" s="22"/>
      <c r="P35" s="22"/>
    </row>
    <row r="36" spans="1:16" ht="39" customHeight="1">
      <c r="A36" s="22"/>
      <c r="B36" s="35"/>
      <c r="C36" s="1148" t="s">
        <v>527</v>
      </c>
      <c r="D36" s="1149"/>
      <c r="E36" s="1150"/>
      <c r="F36" s="36">
        <v>3.67</v>
      </c>
      <c r="G36" s="37">
        <v>2.2799999999999998</v>
      </c>
      <c r="H36" s="37">
        <v>2.87</v>
      </c>
      <c r="I36" s="37">
        <v>0.88</v>
      </c>
      <c r="J36" s="38">
        <v>2.62</v>
      </c>
      <c r="K36" s="22"/>
      <c r="L36" s="22"/>
      <c r="M36" s="22"/>
      <c r="N36" s="22"/>
      <c r="O36" s="22"/>
      <c r="P36" s="22"/>
    </row>
    <row r="37" spans="1:16" ht="39" customHeight="1">
      <c r="A37" s="22"/>
      <c r="B37" s="35"/>
      <c r="C37" s="1148" t="s">
        <v>528</v>
      </c>
      <c r="D37" s="1149"/>
      <c r="E37" s="1150"/>
      <c r="F37" s="36">
        <v>1.39</v>
      </c>
      <c r="G37" s="37">
        <v>1.91</v>
      </c>
      <c r="H37" s="37">
        <v>2.5</v>
      </c>
      <c r="I37" s="37">
        <v>1.65</v>
      </c>
      <c r="J37" s="38">
        <v>1.78</v>
      </c>
      <c r="K37" s="22"/>
      <c r="L37" s="22"/>
      <c r="M37" s="22"/>
      <c r="N37" s="22"/>
      <c r="O37" s="22"/>
      <c r="P37" s="22"/>
    </row>
    <row r="38" spans="1:16" ht="39" customHeight="1">
      <c r="A38" s="22"/>
      <c r="B38" s="35"/>
      <c r="C38" s="1148" t="s">
        <v>529</v>
      </c>
      <c r="D38" s="1149"/>
      <c r="E38" s="1150"/>
      <c r="F38" s="36">
        <v>0.2</v>
      </c>
      <c r="G38" s="37">
        <v>0.34</v>
      </c>
      <c r="H38" s="37">
        <v>0.16</v>
      </c>
      <c r="I38" s="37">
        <v>0.18</v>
      </c>
      <c r="J38" s="38">
        <v>0.28000000000000003</v>
      </c>
      <c r="K38" s="22"/>
      <c r="L38" s="22"/>
      <c r="M38" s="22"/>
      <c r="N38" s="22"/>
      <c r="O38" s="22"/>
      <c r="P38" s="22"/>
    </row>
    <row r="39" spans="1:16" ht="39" customHeight="1">
      <c r="A39" s="22"/>
      <c r="B39" s="35"/>
      <c r="C39" s="1148" t="s">
        <v>530</v>
      </c>
      <c r="D39" s="1149"/>
      <c r="E39" s="1150"/>
      <c r="F39" s="36">
        <v>0.11</v>
      </c>
      <c r="G39" s="37">
        <v>0.05</v>
      </c>
      <c r="H39" s="37">
        <v>0.09</v>
      </c>
      <c r="I39" s="37">
        <v>0.14000000000000001</v>
      </c>
      <c r="J39" s="38">
        <v>0.16</v>
      </c>
      <c r="K39" s="22"/>
      <c r="L39" s="22"/>
      <c r="M39" s="22"/>
      <c r="N39" s="22"/>
      <c r="O39" s="22"/>
      <c r="P39" s="22"/>
    </row>
    <row r="40" spans="1:16" ht="39" customHeight="1">
      <c r="A40" s="22"/>
      <c r="B40" s="35"/>
      <c r="C40" s="1148" t="s">
        <v>531</v>
      </c>
      <c r="D40" s="1149"/>
      <c r="E40" s="1150"/>
      <c r="F40" s="36">
        <v>0.04</v>
      </c>
      <c r="G40" s="37">
        <v>0.03</v>
      </c>
      <c r="H40" s="37">
        <v>0.04</v>
      </c>
      <c r="I40" s="37">
        <v>0</v>
      </c>
      <c r="J40" s="38">
        <v>0.01</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532</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533</v>
      </c>
      <c r="D43" s="1152"/>
      <c r="E43" s="115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445</v>
      </c>
      <c r="L45" s="60">
        <v>423</v>
      </c>
      <c r="M45" s="60">
        <v>403</v>
      </c>
      <c r="N45" s="60">
        <v>382</v>
      </c>
      <c r="O45" s="61">
        <v>390</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137</v>
      </c>
      <c r="L48" s="64">
        <v>132</v>
      </c>
      <c r="M48" s="64">
        <v>136</v>
      </c>
      <c r="N48" s="64">
        <v>131</v>
      </c>
      <c r="O48" s="65">
        <v>135</v>
      </c>
      <c r="P48" s="48"/>
      <c r="Q48" s="48"/>
      <c r="R48" s="48"/>
      <c r="S48" s="48"/>
      <c r="T48" s="48"/>
      <c r="U48" s="48"/>
    </row>
    <row r="49" spans="1:21" ht="30.75" customHeight="1">
      <c r="A49" s="48"/>
      <c r="B49" s="1166"/>
      <c r="C49" s="1167"/>
      <c r="D49" s="62"/>
      <c r="E49" s="1158" t="s">
        <v>16</v>
      </c>
      <c r="F49" s="1158"/>
      <c r="G49" s="1158"/>
      <c r="H49" s="1158"/>
      <c r="I49" s="1158"/>
      <c r="J49" s="1159"/>
      <c r="K49" s="63">
        <v>60</v>
      </c>
      <c r="L49" s="64">
        <v>46</v>
      </c>
      <c r="M49" s="64">
        <v>31</v>
      </c>
      <c r="N49" s="64">
        <v>31</v>
      </c>
      <c r="O49" s="65">
        <v>31</v>
      </c>
      <c r="P49" s="48"/>
      <c r="Q49" s="48"/>
      <c r="R49" s="48"/>
      <c r="S49" s="48"/>
      <c r="T49" s="48"/>
      <c r="U49" s="48"/>
    </row>
    <row r="50" spans="1:21" ht="30.75" customHeight="1">
      <c r="A50" s="48"/>
      <c r="B50" s="1166"/>
      <c r="C50" s="1167"/>
      <c r="D50" s="62"/>
      <c r="E50" s="1158" t="s">
        <v>17</v>
      </c>
      <c r="F50" s="1158"/>
      <c r="G50" s="1158"/>
      <c r="H50" s="1158"/>
      <c r="I50" s="1158"/>
      <c r="J50" s="1159"/>
      <c r="K50" s="63">
        <v>98</v>
      </c>
      <c r="L50" s="64">
        <v>76</v>
      </c>
      <c r="M50" s="64">
        <v>65</v>
      </c>
      <c r="N50" s="64">
        <v>54</v>
      </c>
      <c r="O50" s="65">
        <v>49</v>
      </c>
      <c r="P50" s="48"/>
      <c r="Q50" s="48"/>
      <c r="R50" s="48"/>
      <c r="S50" s="48"/>
      <c r="T50" s="48"/>
      <c r="U50" s="48"/>
    </row>
    <row r="51" spans="1:21" ht="30.75" customHeight="1">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410</v>
      </c>
      <c r="L52" s="64">
        <v>415</v>
      </c>
      <c r="M52" s="64">
        <v>414</v>
      </c>
      <c r="N52" s="64">
        <v>404</v>
      </c>
      <c r="O52" s="65">
        <v>422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330</v>
      </c>
      <c r="L53" s="69">
        <v>262</v>
      </c>
      <c r="M53" s="69">
        <v>221</v>
      </c>
      <c r="N53" s="69">
        <v>194</v>
      </c>
      <c r="O53" s="70">
        <v>183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4" t="s">
        <v>24</v>
      </c>
      <c r="C41" s="1185"/>
      <c r="D41" s="81"/>
      <c r="E41" s="1186" t="s">
        <v>25</v>
      </c>
      <c r="F41" s="1186"/>
      <c r="G41" s="1186"/>
      <c r="H41" s="1187"/>
      <c r="I41" s="82">
        <v>4122</v>
      </c>
      <c r="J41" s="83">
        <v>4243</v>
      </c>
      <c r="K41" s="83">
        <v>4240</v>
      </c>
      <c r="L41" s="83">
        <v>4274</v>
      </c>
      <c r="M41" s="84">
        <v>4397</v>
      </c>
    </row>
    <row r="42" spans="2:13" ht="27.75" customHeight="1">
      <c r="B42" s="1174"/>
      <c r="C42" s="1175"/>
      <c r="D42" s="85"/>
      <c r="E42" s="1178" t="s">
        <v>26</v>
      </c>
      <c r="F42" s="1178"/>
      <c r="G42" s="1178"/>
      <c r="H42" s="1179"/>
      <c r="I42" s="86">
        <v>944</v>
      </c>
      <c r="J42" s="87">
        <v>872</v>
      </c>
      <c r="K42" s="87">
        <v>811</v>
      </c>
      <c r="L42" s="87">
        <v>776</v>
      </c>
      <c r="M42" s="88">
        <v>712</v>
      </c>
    </row>
    <row r="43" spans="2:13" ht="27.75" customHeight="1">
      <c r="B43" s="1174"/>
      <c r="C43" s="1175"/>
      <c r="D43" s="85"/>
      <c r="E43" s="1178" t="s">
        <v>27</v>
      </c>
      <c r="F43" s="1178"/>
      <c r="G43" s="1178"/>
      <c r="H43" s="1179"/>
      <c r="I43" s="86">
        <v>1710</v>
      </c>
      <c r="J43" s="87">
        <v>1599</v>
      </c>
      <c r="K43" s="87">
        <v>1498</v>
      </c>
      <c r="L43" s="87">
        <v>1378</v>
      </c>
      <c r="M43" s="88">
        <v>1283</v>
      </c>
    </row>
    <row r="44" spans="2:13" ht="27.75" customHeight="1">
      <c r="B44" s="1174"/>
      <c r="C44" s="1175"/>
      <c r="D44" s="85"/>
      <c r="E44" s="1178" t="s">
        <v>28</v>
      </c>
      <c r="F44" s="1178"/>
      <c r="G44" s="1178"/>
      <c r="H44" s="1179"/>
      <c r="I44" s="86">
        <v>284</v>
      </c>
      <c r="J44" s="87">
        <v>258</v>
      </c>
      <c r="K44" s="87">
        <v>240</v>
      </c>
      <c r="L44" s="87">
        <v>236</v>
      </c>
      <c r="M44" s="88">
        <v>259</v>
      </c>
    </row>
    <row r="45" spans="2:13" ht="27.75" customHeight="1">
      <c r="B45" s="1174"/>
      <c r="C45" s="1175"/>
      <c r="D45" s="85"/>
      <c r="E45" s="1178" t="s">
        <v>29</v>
      </c>
      <c r="F45" s="1178"/>
      <c r="G45" s="1178"/>
      <c r="H45" s="1179"/>
      <c r="I45" s="86">
        <v>1782</v>
      </c>
      <c r="J45" s="87">
        <v>1785</v>
      </c>
      <c r="K45" s="87">
        <v>1645</v>
      </c>
      <c r="L45" s="87">
        <v>1651</v>
      </c>
      <c r="M45" s="88">
        <v>1572</v>
      </c>
    </row>
    <row r="46" spans="2:13" ht="27.75" customHeight="1">
      <c r="B46" s="1174"/>
      <c r="C46" s="1175"/>
      <c r="D46" s="89"/>
      <c r="E46" s="1178" t="s">
        <v>30</v>
      </c>
      <c r="F46" s="1178"/>
      <c r="G46" s="1178"/>
      <c r="H46" s="1179"/>
      <c r="I46" s="86" t="s">
        <v>478</v>
      </c>
      <c r="J46" s="87" t="s">
        <v>478</v>
      </c>
      <c r="K46" s="87" t="s">
        <v>478</v>
      </c>
      <c r="L46" s="87" t="s">
        <v>478</v>
      </c>
      <c r="M46" s="88" t="s">
        <v>478</v>
      </c>
    </row>
    <row r="47" spans="2:13" ht="27.75" customHeight="1">
      <c r="B47" s="1174"/>
      <c r="C47" s="1175"/>
      <c r="D47" s="90"/>
      <c r="E47" s="1188" t="s">
        <v>31</v>
      </c>
      <c r="F47" s="1189"/>
      <c r="G47" s="1189"/>
      <c r="H47" s="1190"/>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76"/>
      <c r="C49" s="1177"/>
      <c r="D49" s="85"/>
      <c r="E49" s="1178" t="s">
        <v>33</v>
      </c>
      <c r="F49" s="1178"/>
      <c r="G49" s="1178"/>
      <c r="H49" s="1179"/>
      <c r="I49" s="86" t="s">
        <v>478</v>
      </c>
      <c r="J49" s="87" t="s">
        <v>478</v>
      </c>
      <c r="K49" s="87" t="s">
        <v>478</v>
      </c>
      <c r="L49" s="87" t="s">
        <v>478</v>
      </c>
      <c r="M49" s="88" t="s">
        <v>478</v>
      </c>
    </row>
    <row r="50" spans="2:13" ht="27.75" customHeight="1">
      <c r="B50" s="1172" t="s">
        <v>34</v>
      </c>
      <c r="C50" s="1173"/>
      <c r="D50" s="91"/>
      <c r="E50" s="1178" t="s">
        <v>35</v>
      </c>
      <c r="F50" s="1178"/>
      <c r="G50" s="1178"/>
      <c r="H50" s="1179"/>
      <c r="I50" s="86">
        <v>1436</v>
      </c>
      <c r="J50" s="87">
        <v>1590</v>
      </c>
      <c r="K50" s="87">
        <v>1583</v>
      </c>
      <c r="L50" s="87">
        <v>1694</v>
      </c>
      <c r="M50" s="88">
        <v>2209</v>
      </c>
    </row>
    <row r="51" spans="2:13" ht="27.75" customHeight="1">
      <c r="B51" s="1174"/>
      <c r="C51" s="1175"/>
      <c r="D51" s="85"/>
      <c r="E51" s="1178" t="s">
        <v>36</v>
      </c>
      <c r="F51" s="1178"/>
      <c r="G51" s="1178"/>
      <c r="H51" s="1179"/>
      <c r="I51" s="86" t="s">
        <v>478</v>
      </c>
      <c r="J51" s="87" t="s">
        <v>478</v>
      </c>
      <c r="K51" s="87" t="s">
        <v>478</v>
      </c>
      <c r="L51" s="87" t="s">
        <v>478</v>
      </c>
      <c r="M51" s="88" t="s">
        <v>478</v>
      </c>
    </row>
    <row r="52" spans="2:13" ht="27.75" customHeight="1">
      <c r="B52" s="1176"/>
      <c r="C52" s="1177"/>
      <c r="D52" s="85"/>
      <c r="E52" s="1178" t="s">
        <v>37</v>
      </c>
      <c r="F52" s="1178"/>
      <c r="G52" s="1178"/>
      <c r="H52" s="1179"/>
      <c r="I52" s="86">
        <v>4734</v>
      </c>
      <c r="J52" s="87">
        <v>4743</v>
      </c>
      <c r="K52" s="87">
        <v>4685</v>
      </c>
      <c r="L52" s="87">
        <v>4712</v>
      </c>
      <c r="M52" s="88">
        <v>4772</v>
      </c>
    </row>
    <row r="53" spans="2:13" ht="27.75" customHeight="1" thickBot="1">
      <c r="B53" s="1180" t="s">
        <v>38</v>
      </c>
      <c r="C53" s="1181"/>
      <c r="D53" s="92"/>
      <c r="E53" s="1182" t="s">
        <v>39</v>
      </c>
      <c r="F53" s="1182"/>
      <c r="G53" s="1182"/>
      <c r="H53" s="1183"/>
      <c r="I53" s="93">
        <v>2671</v>
      </c>
      <c r="J53" s="94">
        <v>2424</v>
      </c>
      <c r="K53" s="94">
        <v>2167</v>
      </c>
      <c r="L53" s="94">
        <v>1908</v>
      </c>
      <c r="M53" s="95">
        <v>1243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551</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551</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1200" t="s">
        <v>553</v>
      </c>
      <c r="I42" s="1201"/>
      <c r="J42" s="1201"/>
      <c r="K42" s="1201"/>
      <c r="L42" s="246"/>
      <c r="M42" s="246"/>
      <c r="N42" s="246"/>
      <c r="O42" s="246"/>
    </row>
    <row r="43" spans="2:17">
      <c r="B43" s="250"/>
      <c r="C43" s="246"/>
      <c r="D43" s="246"/>
      <c r="E43" s="246"/>
      <c r="F43" s="246"/>
      <c r="G43" s="1202"/>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554</v>
      </c>
    </row>
    <row r="50" spans="1:17">
      <c r="B50" s="250"/>
      <c r="C50" s="246"/>
      <c r="D50" s="246"/>
      <c r="E50" s="246"/>
      <c r="F50" s="246"/>
      <c r="G50" s="1212"/>
      <c r="H50" s="1213"/>
      <c r="I50" s="1213"/>
      <c r="J50" s="1214"/>
      <c r="K50" s="1215" t="s">
        <v>517</v>
      </c>
      <c r="L50" s="1215" t="s">
        <v>518</v>
      </c>
      <c r="M50" s="1215" t="s">
        <v>519</v>
      </c>
      <c r="N50" s="1215" t="s">
        <v>520</v>
      </c>
      <c r="O50" s="1215" t="s">
        <v>521</v>
      </c>
    </row>
    <row r="51" spans="1:17">
      <c r="B51" s="250"/>
      <c r="C51" s="246"/>
      <c r="D51" s="246"/>
      <c r="E51" s="246"/>
      <c r="F51" s="246"/>
      <c r="G51" s="1216" t="s">
        <v>555</v>
      </c>
      <c r="H51" s="1217"/>
      <c r="I51" s="1218" t="s">
        <v>556</v>
      </c>
      <c r="J51" s="1218"/>
      <c r="K51" s="1219"/>
      <c r="L51" s="1219"/>
      <c r="M51" s="1219"/>
      <c r="N51" s="1219"/>
      <c r="O51" s="1219"/>
    </row>
    <row r="52" spans="1:17">
      <c r="B52" s="250"/>
      <c r="C52" s="246"/>
      <c r="D52" s="246"/>
      <c r="E52" s="246"/>
      <c r="F52" s="246"/>
      <c r="G52" s="1220"/>
      <c r="H52" s="1221"/>
      <c r="I52" s="1222"/>
      <c r="J52" s="1222"/>
      <c r="K52" s="1223"/>
      <c r="L52" s="1223"/>
      <c r="M52" s="1223"/>
      <c r="N52" s="1223"/>
      <c r="O52" s="1223"/>
    </row>
    <row r="53" spans="1:17">
      <c r="A53" s="1224"/>
      <c r="B53" s="250"/>
      <c r="C53" s="246"/>
      <c r="D53" s="246"/>
      <c r="E53" s="246"/>
      <c r="F53" s="246"/>
      <c r="G53" s="1220"/>
      <c r="H53" s="1221"/>
      <c r="I53" s="1225" t="s">
        <v>557</v>
      </c>
      <c r="J53" s="1225"/>
      <c r="K53" s="1226"/>
      <c r="L53" s="1226"/>
      <c r="M53" s="1226"/>
      <c r="N53" s="1226"/>
      <c r="O53" s="1226"/>
    </row>
    <row r="54" spans="1:17">
      <c r="A54" s="1224"/>
      <c r="B54" s="250"/>
      <c r="C54" s="246"/>
      <c r="D54" s="246"/>
      <c r="E54" s="246"/>
      <c r="F54" s="246"/>
      <c r="G54" s="1227"/>
      <c r="H54" s="1228"/>
      <c r="I54" s="1225"/>
      <c r="J54" s="1225"/>
      <c r="K54" s="1229"/>
      <c r="L54" s="1229"/>
      <c r="M54" s="1229"/>
      <c r="N54" s="1229"/>
      <c r="O54" s="1229"/>
    </row>
    <row r="55" spans="1:17">
      <c r="A55" s="1224"/>
      <c r="B55" s="250"/>
      <c r="C55" s="246"/>
      <c r="D55" s="246"/>
      <c r="E55" s="246"/>
      <c r="F55" s="246"/>
      <c r="G55" s="1230" t="s">
        <v>558</v>
      </c>
      <c r="H55" s="1231"/>
      <c r="I55" s="1225" t="s">
        <v>556</v>
      </c>
      <c r="J55" s="1225"/>
      <c r="K55" s="1219"/>
      <c r="L55" s="1219"/>
      <c r="M55" s="1219"/>
      <c r="N55" s="1219"/>
      <c r="O55" s="1219"/>
    </row>
    <row r="56" spans="1:17">
      <c r="A56" s="1224"/>
      <c r="B56" s="250"/>
      <c r="C56" s="246"/>
      <c r="D56" s="246"/>
      <c r="E56" s="246"/>
      <c r="F56" s="246"/>
      <c r="G56" s="1232"/>
      <c r="H56" s="1233"/>
      <c r="I56" s="1225"/>
      <c r="J56" s="1225"/>
      <c r="K56" s="1223"/>
      <c r="L56" s="1223"/>
      <c r="M56" s="1223"/>
      <c r="N56" s="1223"/>
      <c r="O56" s="1223"/>
    </row>
    <row r="57" spans="1:17" s="1224" customFormat="1">
      <c r="B57" s="1234"/>
      <c r="C57" s="1201"/>
      <c r="D57" s="1201"/>
      <c r="E57" s="1201"/>
      <c r="F57" s="1201"/>
      <c r="G57" s="1232"/>
      <c r="H57" s="1233"/>
      <c r="I57" s="1235" t="s">
        <v>559</v>
      </c>
      <c r="J57" s="1235"/>
      <c r="K57" s="1226"/>
      <c r="L57" s="1226"/>
      <c r="M57" s="1226"/>
      <c r="N57" s="1226"/>
      <c r="O57" s="1226"/>
      <c r="P57" s="1236"/>
      <c r="Q57" s="1234"/>
    </row>
    <row r="58" spans="1:17" s="1224" customFormat="1">
      <c r="A58" s="245"/>
      <c r="B58" s="1234"/>
      <c r="C58" s="1201"/>
      <c r="D58" s="1201"/>
      <c r="E58" s="1201"/>
      <c r="F58" s="1201"/>
      <c r="G58" s="1237"/>
      <c r="H58" s="1238"/>
      <c r="I58" s="1235"/>
      <c r="J58" s="1235"/>
      <c r="K58" s="1229"/>
      <c r="L58" s="1229"/>
      <c r="M58" s="1229"/>
      <c r="N58" s="1229"/>
      <c r="O58" s="1229"/>
      <c r="P58" s="1236"/>
      <c r="Q58" s="1234"/>
    </row>
    <row r="59" spans="1:17" s="1224" customFormat="1">
      <c r="A59" s="245"/>
      <c r="B59" s="1234"/>
      <c r="C59" s="1201"/>
      <c r="D59" s="1201"/>
      <c r="E59" s="1201"/>
      <c r="F59" s="1201"/>
      <c r="G59" s="1201"/>
      <c r="H59" s="1201"/>
      <c r="I59" s="1201"/>
      <c r="J59" s="1201"/>
      <c r="K59" s="1239"/>
      <c r="L59" s="1239"/>
      <c r="M59" s="1239"/>
      <c r="N59" s="1239"/>
      <c r="O59" s="1239"/>
      <c r="P59" s="1236"/>
      <c r="Q59" s="1234"/>
    </row>
    <row r="60" spans="1:17" s="1224" customFormat="1">
      <c r="A60" s="245"/>
      <c r="B60" s="1234"/>
      <c r="C60" s="1201"/>
      <c r="D60" s="1201"/>
      <c r="E60" s="1201"/>
      <c r="F60" s="1201"/>
      <c r="G60" s="1201"/>
      <c r="H60" s="1201"/>
      <c r="I60" s="1201"/>
      <c r="J60" s="1201"/>
      <c r="K60" s="1239"/>
      <c r="L60" s="1239"/>
      <c r="M60" s="1239"/>
      <c r="N60" s="1239"/>
      <c r="O60" s="1239"/>
      <c r="P60" s="1236"/>
      <c r="Q60" s="1234"/>
    </row>
    <row r="61" spans="1:17" s="1224" customFormat="1">
      <c r="A61" s="245"/>
      <c r="B61" s="1240"/>
      <c r="C61" s="1241"/>
      <c r="D61" s="1241"/>
      <c r="E61" s="1241"/>
      <c r="F61" s="1241"/>
      <c r="G61" s="1241"/>
      <c r="H61" s="1241"/>
      <c r="I61" s="1241"/>
      <c r="J61" s="1241"/>
      <c r="K61" s="1241"/>
      <c r="L61" s="1241"/>
      <c r="M61" s="1242"/>
      <c r="N61" s="1242"/>
      <c r="O61" s="1242"/>
      <c r="P61" s="1243"/>
      <c r="Q61" s="1234"/>
    </row>
    <row r="62" spans="1:17">
      <c r="B62" s="1199"/>
      <c r="C62" s="1199"/>
      <c r="D62" s="1199"/>
      <c r="E62" s="1199"/>
      <c r="F62" s="1199"/>
      <c r="G62" s="1199"/>
      <c r="H62" s="1199"/>
      <c r="I62" s="1199"/>
      <c r="J62" s="1199"/>
      <c r="K62" s="1199"/>
      <c r="L62" s="1199"/>
      <c r="M62" s="1199"/>
      <c r="N62" s="1199"/>
      <c r="O62" s="1199"/>
      <c r="P62" s="1199"/>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1200" t="s">
        <v>553</v>
      </c>
      <c r="I64" s="1201"/>
      <c r="J64" s="1201"/>
      <c r="K64" s="1201"/>
      <c r="L64" s="246"/>
      <c r="M64" s="246"/>
      <c r="N64" s="246"/>
      <c r="O64" s="246"/>
    </row>
    <row r="65" spans="2:30">
      <c r="B65" s="250"/>
      <c r="C65" s="246"/>
      <c r="D65" s="246"/>
      <c r="E65" s="246"/>
      <c r="F65" s="246"/>
      <c r="G65" s="1202" t="s">
        <v>561</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4"/>
      <c r="I70" s="1244"/>
      <c r="J70" s="1245"/>
      <c r="K70" s="1245"/>
      <c r="L70" s="1246"/>
      <c r="M70" s="1245"/>
      <c r="N70" s="1246"/>
      <c r="O70" s="1247"/>
    </row>
    <row r="71" spans="2:30">
      <c r="B71" s="250"/>
      <c r="C71" s="246"/>
      <c r="D71" s="246"/>
      <c r="E71" s="246"/>
      <c r="F71" s="246"/>
      <c r="G71" s="1248" t="s">
        <v>562</v>
      </c>
      <c r="I71" s="1249"/>
      <c r="J71" s="1245"/>
      <c r="K71" s="1245"/>
      <c r="L71" s="1246"/>
      <c r="M71" s="1245"/>
      <c r="N71" s="1246"/>
      <c r="O71" s="1247"/>
    </row>
    <row r="72" spans="2:30">
      <c r="B72" s="250"/>
      <c r="C72" s="246"/>
      <c r="D72" s="246"/>
      <c r="E72" s="246"/>
      <c r="F72" s="246"/>
      <c r="G72" s="1212"/>
      <c r="H72" s="1213"/>
      <c r="I72" s="1213"/>
      <c r="J72" s="1214"/>
      <c r="K72" s="1215" t="s">
        <v>517</v>
      </c>
      <c r="L72" s="1215" t="s">
        <v>518</v>
      </c>
      <c r="M72" s="1215" t="s">
        <v>519</v>
      </c>
      <c r="N72" s="1215" t="s">
        <v>520</v>
      </c>
      <c r="O72" s="1215" t="s">
        <v>521</v>
      </c>
    </row>
    <row r="73" spans="2:30">
      <c r="B73" s="250"/>
      <c r="C73" s="246"/>
      <c r="D73" s="246"/>
      <c r="E73" s="246"/>
      <c r="F73" s="246"/>
      <c r="G73" s="1216" t="s">
        <v>555</v>
      </c>
      <c r="H73" s="1217"/>
      <c r="I73" s="1218" t="s">
        <v>556</v>
      </c>
      <c r="J73" s="1218"/>
      <c r="K73" s="1250">
        <v>103.4</v>
      </c>
      <c r="L73" s="1250">
        <v>93.9</v>
      </c>
      <c r="M73" s="1223">
        <v>85.7</v>
      </c>
      <c r="N73" s="1223">
        <v>71.7</v>
      </c>
      <c r="O73" s="1223">
        <v>47.5</v>
      </c>
      <c r="S73" s="245">
        <v>9.9</v>
      </c>
    </row>
    <row r="74" spans="2:30">
      <c r="B74" s="250"/>
      <c r="C74" s="246"/>
      <c r="D74" s="246"/>
      <c r="E74" s="246"/>
      <c r="F74" s="246"/>
      <c r="G74" s="1220"/>
      <c r="H74" s="1221"/>
      <c r="I74" s="1222"/>
      <c r="J74" s="1222"/>
      <c r="K74" s="1250"/>
      <c r="L74" s="1250"/>
      <c r="M74" s="1223"/>
      <c r="N74" s="1223"/>
      <c r="O74" s="1223"/>
    </row>
    <row r="75" spans="2:30">
      <c r="B75" s="250"/>
      <c r="C75" s="246"/>
      <c r="D75" s="246"/>
      <c r="E75" s="246"/>
      <c r="F75" s="246"/>
      <c r="G75" s="1220"/>
      <c r="H75" s="1221"/>
      <c r="I75" s="1225" t="s">
        <v>563</v>
      </c>
      <c r="J75" s="1225"/>
      <c r="K75" s="1251">
        <v>13.6</v>
      </c>
      <c r="L75" s="1251">
        <v>12.3</v>
      </c>
      <c r="M75" s="1251">
        <v>10.5</v>
      </c>
      <c r="N75" s="1251">
        <v>8.6999999999999993</v>
      </c>
      <c r="O75" s="1251">
        <v>7.6</v>
      </c>
      <c r="U75" s="245">
        <v>81.2</v>
      </c>
      <c r="W75" s="245">
        <v>87.2</v>
      </c>
      <c r="Y75" s="245">
        <v>99.8</v>
      </c>
      <c r="AA75" s="245">
        <v>109.5</v>
      </c>
      <c r="AC75" s="245">
        <v>115.2</v>
      </c>
    </row>
    <row r="76" spans="2:30">
      <c r="B76" s="250"/>
      <c r="C76" s="246"/>
      <c r="D76" s="246"/>
      <c r="E76" s="246"/>
      <c r="F76" s="246"/>
      <c r="G76" s="1227"/>
      <c r="H76" s="1228"/>
      <c r="I76" s="1225"/>
      <c r="J76" s="1225"/>
      <c r="K76" s="1229"/>
      <c r="L76" s="1229"/>
      <c r="M76" s="1229"/>
      <c r="N76" s="1229"/>
      <c r="O76" s="1229"/>
    </row>
    <row r="77" spans="2:30">
      <c r="B77" s="250"/>
      <c r="C77" s="246"/>
      <c r="D77" s="246"/>
      <c r="E77" s="246"/>
      <c r="F77" s="246"/>
      <c r="G77" s="1230" t="s">
        <v>558</v>
      </c>
      <c r="H77" s="1231"/>
      <c r="I77" s="1225" t="s">
        <v>556</v>
      </c>
      <c r="J77" s="1225"/>
      <c r="K77" s="1250">
        <v>28.4</v>
      </c>
      <c r="L77" s="1250">
        <v>20.5</v>
      </c>
      <c r="M77" s="1223">
        <v>17.899999999999999</v>
      </c>
      <c r="N77" s="1223">
        <v>27</v>
      </c>
      <c r="O77" s="1223">
        <v>25.4</v>
      </c>
      <c r="R77" s="245">
        <v>12.3</v>
      </c>
      <c r="T77" s="245">
        <v>11.1</v>
      </c>
    </row>
    <row r="78" spans="2:30">
      <c r="B78" s="250"/>
      <c r="C78" s="246"/>
      <c r="D78" s="246"/>
      <c r="E78" s="246"/>
      <c r="F78" s="246"/>
      <c r="G78" s="1232"/>
      <c r="H78" s="1233"/>
      <c r="I78" s="1225"/>
      <c r="J78" s="1225"/>
      <c r="K78" s="1250"/>
      <c r="L78" s="1250"/>
      <c r="M78" s="1223"/>
      <c r="N78" s="1223"/>
      <c r="O78" s="1223"/>
    </row>
    <row r="79" spans="2:30">
      <c r="B79" s="250"/>
      <c r="C79" s="246"/>
      <c r="D79" s="246"/>
      <c r="E79" s="246"/>
      <c r="F79" s="246"/>
      <c r="G79" s="1232"/>
      <c r="H79" s="1233"/>
      <c r="I79" s="1252" t="s">
        <v>563</v>
      </c>
      <c r="J79" s="1235"/>
      <c r="K79" s="1253">
        <v>11.4</v>
      </c>
      <c r="L79" s="1253">
        <v>10.5</v>
      </c>
      <c r="M79" s="1253">
        <v>9.5</v>
      </c>
      <c r="N79" s="1253">
        <v>8.6999999999999993</v>
      </c>
      <c r="O79" s="1253">
        <v>8.6</v>
      </c>
      <c r="V79" s="245">
        <v>53.5</v>
      </c>
      <c r="X79" s="245">
        <v>48.2</v>
      </c>
      <c r="Z79" s="245">
        <v>34.200000000000003</v>
      </c>
      <c r="AB79" s="245">
        <v>30.3</v>
      </c>
      <c r="AD79" s="245">
        <v>28.9</v>
      </c>
    </row>
    <row r="80" spans="2:30">
      <c r="B80" s="250"/>
      <c r="C80" s="246"/>
      <c r="D80" s="246"/>
      <c r="E80" s="246"/>
      <c r="F80" s="246"/>
      <c r="G80" s="1237"/>
      <c r="H80" s="1238"/>
      <c r="I80" s="1235"/>
      <c r="J80" s="1235"/>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76399</v>
      </c>
      <c r="E3" s="118"/>
      <c r="F3" s="119">
        <v>94828</v>
      </c>
      <c r="G3" s="120"/>
      <c r="H3" s="121"/>
    </row>
    <row r="4" spans="1:8">
      <c r="A4" s="122"/>
      <c r="B4" s="123"/>
      <c r="C4" s="124"/>
      <c r="D4" s="125">
        <v>32544</v>
      </c>
      <c r="E4" s="126"/>
      <c r="F4" s="127">
        <v>55133</v>
      </c>
      <c r="G4" s="128"/>
      <c r="H4" s="129"/>
    </row>
    <row r="5" spans="1:8">
      <c r="A5" s="110" t="s">
        <v>511</v>
      </c>
      <c r="B5" s="115"/>
      <c r="C5" s="116"/>
      <c r="D5" s="117">
        <v>91258</v>
      </c>
      <c r="E5" s="118"/>
      <c r="F5" s="119">
        <v>119674</v>
      </c>
      <c r="G5" s="120"/>
      <c r="H5" s="121"/>
    </row>
    <row r="6" spans="1:8">
      <c r="A6" s="122"/>
      <c r="B6" s="123"/>
      <c r="C6" s="124"/>
      <c r="D6" s="125">
        <v>44987</v>
      </c>
      <c r="E6" s="126"/>
      <c r="F6" s="127">
        <v>57803</v>
      </c>
      <c r="G6" s="128"/>
      <c r="H6" s="129"/>
    </row>
    <row r="7" spans="1:8">
      <c r="A7" s="110" t="s">
        <v>512</v>
      </c>
      <c r="B7" s="115"/>
      <c r="C7" s="116"/>
      <c r="D7" s="117">
        <v>54513</v>
      </c>
      <c r="E7" s="118"/>
      <c r="F7" s="119">
        <v>119685</v>
      </c>
      <c r="G7" s="120"/>
      <c r="H7" s="121"/>
    </row>
    <row r="8" spans="1:8">
      <c r="A8" s="122"/>
      <c r="B8" s="123"/>
      <c r="C8" s="124"/>
      <c r="D8" s="125">
        <v>39058</v>
      </c>
      <c r="E8" s="126"/>
      <c r="F8" s="127">
        <v>68464</v>
      </c>
      <c r="G8" s="128"/>
      <c r="H8" s="129"/>
    </row>
    <row r="9" spans="1:8">
      <c r="A9" s="110" t="s">
        <v>513</v>
      </c>
      <c r="B9" s="115"/>
      <c r="C9" s="116"/>
      <c r="D9" s="117">
        <v>62763</v>
      </c>
      <c r="E9" s="118"/>
      <c r="F9" s="119">
        <v>109920</v>
      </c>
      <c r="G9" s="120"/>
      <c r="H9" s="121"/>
    </row>
    <row r="10" spans="1:8">
      <c r="A10" s="122"/>
      <c r="B10" s="123"/>
      <c r="C10" s="124"/>
      <c r="D10" s="125">
        <v>38083</v>
      </c>
      <c r="E10" s="126"/>
      <c r="F10" s="127">
        <v>62739</v>
      </c>
      <c r="G10" s="128"/>
      <c r="H10" s="129"/>
    </row>
    <row r="11" spans="1:8">
      <c r="A11" s="110" t="s">
        <v>514</v>
      </c>
      <c r="B11" s="115"/>
      <c r="C11" s="116"/>
      <c r="D11" s="117">
        <v>135645</v>
      </c>
      <c r="E11" s="118"/>
      <c r="F11" s="119">
        <v>119882</v>
      </c>
      <c r="G11" s="120"/>
      <c r="H11" s="121"/>
    </row>
    <row r="12" spans="1:8">
      <c r="A12" s="122"/>
      <c r="B12" s="123"/>
      <c r="C12" s="130"/>
      <c r="D12" s="125">
        <v>45718</v>
      </c>
      <c r="E12" s="126"/>
      <c r="F12" s="127">
        <v>66481</v>
      </c>
      <c r="G12" s="128"/>
      <c r="H12" s="129"/>
    </row>
    <row r="13" spans="1:8">
      <c r="A13" s="110"/>
      <c r="B13" s="115"/>
      <c r="C13" s="131"/>
      <c r="D13" s="132">
        <v>84116</v>
      </c>
      <c r="E13" s="133"/>
      <c r="F13" s="134">
        <v>112798</v>
      </c>
      <c r="G13" s="135"/>
      <c r="H13" s="121"/>
    </row>
    <row r="14" spans="1:8">
      <c r="A14" s="122"/>
      <c r="B14" s="123"/>
      <c r="C14" s="124"/>
      <c r="D14" s="125">
        <v>40078</v>
      </c>
      <c r="E14" s="126"/>
      <c r="F14" s="127">
        <v>62124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3.61</v>
      </c>
      <c r="C19" s="136">
        <f>ROUND(VALUE(SUBSTITUTE(実質収支比率等に係る経年分析!G$48,"▲","-")),2)</f>
        <v>6.27</v>
      </c>
      <c r="D19" s="136">
        <f>ROUND(VALUE(SUBSTITUTE(実質収支比率等に係る経年分析!H$48,"▲","-")),2)</f>
        <v>5.53</v>
      </c>
      <c r="E19" s="136">
        <f>ROUND(VALUE(SUBSTITUTE(実質収支比率等に係る経年分析!I$48,"▲","-")),2)</f>
        <v>28.72</v>
      </c>
      <c r="F19" s="136">
        <f>ROUND(VALUE(SUBSTITUTE(実質収支比率等に係る経年分析!J$48,"▲","-")),2)</f>
        <v>6.15</v>
      </c>
    </row>
    <row r="20" spans="1:11">
      <c r="A20" s="136" t="s">
        <v>44</v>
      </c>
      <c r="B20" s="136">
        <f>ROUND(VALUE(SUBSTITUTE(実質収支比率等に係る経年分析!F$47,"▲","-")),2)</f>
        <v>22.73</v>
      </c>
      <c r="C20" s="136">
        <f>ROUND(VALUE(SUBSTITUTE(実質収支比率等に係る経年分析!G$47,"▲","-")),2)</f>
        <v>22.89</v>
      </c>
      <c r="D20" s="136">
        <f>ROUND(VALUE(SUBSTITUTE(実質収支比率等に係る経年分析!H$47,"▲","-")),2)</f>
        <v>21.1</v>
      </c>
      <c r="E20" s="136">
        <f>ROUND(VALUE(SUBSTITUTE(実質収支比率等に係る経年分析!I$47,"▲","-")),2)</f>
        <v>26.02</v>
      </c>
      <c r="F20" s="136">
        <f>ROUND(VALUE(SUBSTITUTE(実質収支比率等に係る経年分析!J$47,"▲","-")),2)</f>
        <v>32.700000000000003</v>
      </c>
    </row>
    <row r="21" spans="1:11">
      <c r="A21" s="136" t="s">
        <v>45</v>
      </c>
      <c r="B21" s="136">
        <f>IF(ISNUMBER(VALUE(SUBSTITUTE(実質収支比率等に係る経年分析!F$49,"▲","-"))),ROUND(VALUE(SUBSTITUTE(実質収支比率等に係る経年分析!F$49,"▲","-")),2),NA())</f>
        <v>-4.07</v>
      </c>
      <c r="C21" s="136">
        <f>IF(ISNUMBER(VALUE(SUBSTITUTE(実質収支比率等に係る経年分析!G$49,"▲","-"))),ROUND(VALUE(SUBSTITUTE(実質収支比率等に係る経年分析!G$49,"▲","-")),2),NA())</f>
        <v>2.84</v>
      </c>
      <c r="D21" s="136">
        <f>IF(ISNUMBER(VALUE(SUBSTITUTE(実質収支比率等に係る経年分析!H$49,"▲","-"))),ROUND(VALUE(SUBSTITUTE(実質収支比率等に係る経年分析!H$49,"▲","-")),2),NA())</f>
        <v>-3.08</v>
      </c>
      <c r="E21" s="136">
        <f>IF(ISNUMBER(VALUE(SUBSTITUTE(実質収支比率等に係る経年分析!I$49,"▲","-"))),ROUND(VALUE(SUBSTITUTE(実質収支比率等に係る経年分析!I$49,"▲","-")),2),NA())</f>
        <v>29.18</v>
      </c>
      <c r="F21" s="136">
        <f>IF(ISNUMBER(VALUE(SUBSTITUTE(実質収支比率等に係る経年分析!J$49,"▲","-"))),ROUND(VALUE(SUBSTITUTE(実質収支比率等に係る経年分析!J$49,"▲","-")),2),NA())</f>
        <v>-16.39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長南町後期高齢者医療特別会計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長南町農業集落排水事業特別会計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長南町笠森霊園事業特別会計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長南町介護保険特別会計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1.78</v>
      </c>
    </row>
    <row r="34" spans="1:16">
      <c r="A34" s="137" t="str">
        <f>IF(連結実質赤字比率に係る赤字・黒字の構成分析!C$36="",NA(),連結実質赤字比率に係る赤字・黒字の構成分析!C$36)</f>
        <v>長南町国民健康保険特別会計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2.2799999999999998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5.86</v>
      </c>
    </row>
    <row r="36" spans="1:16">
      <c r="A36" s="137" t="str">
        <f>IF(連結実質赤字比率に係る赤字・黒字の構成分析!C$34="",NA(),連結実質赤字比率に係る赤字・黒字の構成分析!C$34)</f>
        <v>長南町ガス事業会計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410</v>
      </c>
      <c r="E42" s="138"/>
      <c r="F42" s="138"/>
      <c r="G42" s="138">
        <f>'実質公債費比率（分子）の構造'!L$52</f>
        <v>415</v>
      </c>
      <c r="H42" s="138"/>
      <c r="I42" s="138"/>
      <c r="J42" s="138">
        <f>'実質公債費比率（分子）の構造'!M$52</f>
        <v>414</v>
      </c>
      <c r="K42" s="138"/>
      <c r="L42" s="138"/>
      <c r="M42" s="138">
        <f>'実質公債費比率（分子）の構造'!N$52</f>
        <v>404</v>
      </c>
      <c r="N42" s="138"/>
      <c r="O42" s="138"/>
      <c r="P42" s="138">
        <f>'実質公債費比率（分子）の構造'!O$52</f>
        <v>422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98</v>
      </c>
      <c r="C44" s="138"/>
      <c r="D44" s="138"/>
      <c r="E44" s="138">
        <f>'実質公債費比率（分子）の構造'!L$50</f>
        <v>76</v>
      </c>
      <c r="F44" s="138"/>
      <c r="G44" s="138"/>
      <c r="H44" s="138">
        <f>'実質公債費比率（分子）の構造'!M$50</f>
        <v>65</v>
      </c>
      <c r="I44" s="138"/>
      <c r="J44" s="138"/>
      <c r="K44" s="138">
        <f>'実質公債費比率（分子）の構造'!N$50</f>
        <v>54</v>
      </c>
      <c r="L44" s="138"/>
      <c r="M44" s="138"/>
      <c r="N44" s="138">
        <f>'実質公債費比率（分子）の構造'!O$50</f>
        <v>49</v>
      </c>
      <c r="O44" s="138"/>
      <c r="P44" s="138"/>
    </row>
    <row r="45" spans="1:16">
      <c r="A45" s="138" t="s">
        <v>55</v>
      </c>
      <c r="B45" s="138">
        <f>'実質公債費比率（分子）の構造'!K$49</f>
        <v>60</v>
      </c>
      <c r="C45" s="138"/>
      <c r="D45" s="138"/>
      <c r="E45" s="138">
        <f>'実質公債費比率（分子）の構造'!L$49</f>
        <v>46</v>
      </c>
      <c r="F45" s="138"/>
      <c r="G45" s="138"/>
      <c r="H45" s="138">
        <f>'実質公債費比率（分子）の構造'!M$49</f>
        <v>31</v>
      </c>
      <c r="I45" s="138"/>
      <c r="J45" s="138"/>
      <c r="K45" s="138">
        <f>'実質公債費比率（分子）の構造'!N$49</f>
        <v>31</v>
      </c>
      <c r="L45" s="138"/>
      <c r="M45" s="138"/>
      <c r="N45" s="138">
        <f>'実質公債費比率（分子）の構造'!O$49</f>
        <v>31</v>
      </c>
      <c r="O45" s="138"/>
      <c r="P45" s="138"/>
    </row>
    <row r="46" spans="1:16">
      <c r="A46" s="138" t="s">
        <v>56</v>
      </c>
      <c r="B46" s="138">
        <f>'実質公債費比率（分子）の構造'!K$48</f>
        <v>137</v>
      </c>
      <c r="C46" s="138"/>
      <c r="D46" s="138"/>
      <c r="E46" s="138">
        <f>'実質公債費比率（分子）の構造'!L$48</f>
        <v>132</v>
      </c>
      <c r="F46" s="138"/>
      <c r="G46" s="138"/>
      <c r="H46" s="138">
        <f>'実質公債費比率（分子）の構造'!M$48</f>
        <v>136</v>
      </c>
      <c r="I46" s="138"/>
      <c r="J46" s="138"/>
      <c r="K46" s="138">
        <f>'実質公債費比率（分子）の構造'!N$48</f>
        <v>131</v>
      </c>
      <c r="L46" s="138"/>
      <c r="M46" s="138"/>
      <c r="N46" s="138">
        <f>'実質公債費比率（分子）の構造'!O$48</f>
        <v>135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445</v>
      </c>
      <c r="C49" s="138"/>
      <c r="D49" s="138"/>
      <c r="E49" s="138">
        <f>'実質公債費比率（分子）の構造'!L$45</f>
        <v>423</v>
      </c>
      <c r="F49" s="138"/>
      <c r="G49" s="138"/>
      <c r="H49" s="138">
        <f>'実質公債費比率（分子）の構造'!M$45</f>
        <v>403</v>
      </c>
      <c r="I49" s="138"/>
      <c r="J49" s="138"/>
      <c r="K49" s="138">
        <f>'実質公債費比率（分子）の構造'!N$45</f>
        <v>382</v>
      </c>
      <c r="L49" s="138"/>
      <c r="M49" s="138"/>
      <c r="N49" s="138">
        <f>'実質公債費比率（分子）の構造'!O$45</f>
        <v>390</v>
      </c>
      <c r="O49" s="138"/>
      <c r="P49" s="138"/>
    </row>
    <row r="50" spans="1:16">
      <c r="A50" s="138" t="s">
        <v>60</v>
      </c>
      <c r="B50" s="138" t="e">
        <f>NA()</f>
        <v>#N/A</v>
      </c>
      <c r="C50" s="138">
        <f>IF(ISNUMBER('実質公債費比率（分子）の構造'!K$53),'実質公債費比率（分子）の構造'!K$53,NA())</f>
        <v>330</v>
      </c>
      <c r="D50" s="138" t="e">
        <f>NA()</f>
        <v>#N/A</v>
      </c>
      <c r="E50" s="138" t="e">
        <f>NA()</f>
        <v>#N/A</v>
      </c>
      <c r="F50" s="138">
        <f>IF(ISNUMBER('実質公債費比率（分子）の構造'!L$53),'実質公債費比率（分子）の構造'!L$53,NA())</f>
        <v>262</v>
      </c>
      <c r="G50" s="138" t="e">
        <f>NA()</f>
        <v>#N/A</v>
      </c>
      <c r="H50" s="138" t="e">
        <f>NA()</f>
        <v>#N/A</v>
      </c>
      <c r="I50" s="138">
        <f>IF(ISNUMBER('実質公債費比率（分子）の構造'!M$53),'実質公債費比率（分子）の構造'!M$53,NA())</f>
        <v>221</v>
      </c>
      <c r="J50" s="138" t="e">
        <f>NA()</f>
        <v>#N/A</v>
      </c>
      <c r="K50" s="138" t="e">
        <f>NA()</f>
        <v>#N/A</v>
      </c>
      <c r="L50" s="138">
        <f>IF(ISNUMBER('実質公債費比率（分子）の構造'!N$53),'実質公債費比率（分子）の構造'!N$53,NA())</f>
        <v>194</v>
      </c>
      <c r="M50" s="138" t="e">
        <f>NA()</f>
        <v>#N/A</v>
      </c>
      <c r="N50" s="138" t="e">
        <f>NA()</f>
        <v>#N/A</v>
      </c>
      <c r="O50" s="138">
        <f>IF(ISNUMBER('実質公債費比率（分子）の構造'!O$53),'実質公債費比率（分子）の構造'!O$53,NA())</f>
        <v>183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4734</v>
      </c>
      <c r="E56" s="137"/>
      <c r="F56" s="137"/>
      <c r="G56" s="137">
        <f>'将来負担比率（分子）の構造'!J$52</f>
        <v>4743</v>
      </c>
      <c r="H56" s="137"/>
      <c r="I56" s="137"/>
      <c r="J56" s="137">
        <f>'将来負担比率（分子）の構造'!K$52</f>
        <v>4685</v>
      </c>
      <c r="K56" s="137"/>
      <c r="L56" s="137"/>
      <c r="M56" s="137">
        <f>'将来負担比率（分子）の構造'!L$52</f>
        <v>4712</v>
      </c>
      <c r="N56" s="137"/>
      <c r="O56" s="137"/>
      <c r="P56" s="137">
        <f>'将来負担比率（分子）の構造'!M$52</f>
        <v>4772</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1436</v>
      </c>
      <c r="E58" s="137"/>
      <c r="F58" s="137"/>
      <c r="G58" s="137">
        <f>'将来負担比率（分子）の構造'!J$50</f>
        <v>1590</v>
      </c>
      <c r="H58" s="137"/>
      <c r="I58" s="137"/>
      <c r="J58" s="137">
        <f>'将来負担比率（分子）の構造'!K$50</f>
        <v>1583</v>
      </c>
      <c r="K58" s="137"/>
      <c r="L58" s="137"/>
      <c r="M58" s="137">
        <f>'将来負担比率（分子）の構造'!L$50</f>
        <v>1694</v>
      </c>
      <c r="N58" s="137"/>
      <c r="O58" s="137"/>
      <c r="P58" s="137">
        <f>'将来負担比率（分子）の構造'!M$50</f>
        <v>2209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1782</v>
      </c>
      <c r="C62" s="137"/>
      <c r="D62" s="137"/>
      <c r="E62" s="137">
        <f>'将来負担比率（分子）の構造'!J$45</f>
        <v>1785</v>
      </c>
      <c r="F62" s="137"/>
      <c r="G62" s="137"/>
      <c r="H62" s="137">
        <f>'将来負担比率（分子）の構造'!K$45</f>
        <v>1645</v>
      </c>
      <c r="I62" s="137"/>
      <c r="J62" s="137"/>
      <c r="K62" s="137">
        <f>'将来負担比率（分子）の構造'!L$45</f>
        <v>1651</v>
      </c>
      <c r="L62" s="137"/>
      <c r="M62" s="137"/>
      <c r="N62" s="137">
        <f>'将来負担比率（分子）の構造'!M$45</f>
        <v>1572</v>
      </c>
      <c r="O62" s="137"/>
      <c r="P62" s="137"/>
    </row>
    <row r="63" spans="1:16">
      <c r="A63" s="137" t="s">
        <v>28</v>
      </c>
      <c r="B63" s="137">
        <f>'将来負担比率（分子）の構造'!I$44</f>
        <v>284</v>
      </c>
      <c r="C63" s="137"/>
      <c r="D63" s="137"/>
      <c r="E63" s="137">
        <f>'将来負担比率（分子）の構造'!J$44</f>
        <v>258</v>
      </c>
      <c r="F63" s="137"/>
      <c r="G63" s="137"/>
      <c r="H63" s="137">
        <f>'将来負担比率（分子）の構造'!K$44</f>
        <v>240</v>
      </c>
      <c r="I63" s="137"/>
      <c r="J63" s="137"/>
      <c r="K63" s="137">
        <f>'将来負担比率（分子）の構造'!L$44</f>
        <v>236</v>
      </c>
      <c r="L63" s="137"/>
      <c r="M63" s="137"/>
      <c r="N63" s="137">
        <f>'将来負担比率（分子）の構造'!M$44</f>
        <v>259</v>
      </c>
      <c r="O63" s="137"/>
      <c r="P63" s="137"/>
    </row>
    <row r="64" spans="1:16">
      <c r="A64" s="137" t="s">
        <v>27</v>
      </c>
      <c r="B64" s="137">
        <f>'将来負担比率（分子）の構造'!I$43</f>
        <v>1710</v>
      </c>
      <c r="C64" s="137"/>
      <c r="D64" s="137"/>
      <c r="E64" s="137">
        <f>'将来負担比率（分子）の構造'!J$43</f>
        <v>1599</v>
      </c>
      <c r="F64" s="137"/>
      <c r="G64" s="137"/>
      <c r="H64" s="137">
        <f>'将来負担比率（分子）の構造'!K$43</f>
        <v>1498</v>
      </c>
      <c r="I64" s="137"/>
      <c r="J64" s="137"/>
      <c r="K64" s="137">
        <f>'将来負担比率（分子）の構造'!L$43</f>
        <v>1378</v>
      </c>
      <c r="L64" s="137"/>
      <c r="M64" s="137"/>
      <c r="N64" s="137">
        <f>'将来負担比率（分子）の構造'!M$43</f>
        <v>1283</v>
      </c>
      <c r="O64" s="137"/>
      <c r="P64" s="137"/>
    </row>
    <row r="65" spans="1:16">
      <c r="A65" s="137" t="s">
        <v>26</v>
      </c>
      <c r="B65" s="137">
        <f>'将来負担比率（分子）の構造'!I$42</f>
        <v>944</v>
      </c>
      <c r="C65" s="137"/>
      <c r="D65" s="137"/>
      <c r="E65" s="137">
        <f>'将来負担比率（分子）の構造'!J$42</f>
        <v>872</v>
      </c>
      <c r="F65" s="137"/>
      <c r="G65" s="137"/>
      <c r="H65" s="137">
        <f>'将来負担比率（分子）の構造'!K$42</f>
        <v>811</v>
      </c>
      <c r="I65" s="137"/>
      <c r="J65" s="137"/>
      <c r="K65" s="137">
        <f>'将来負担比率（分子）の構造'!L$42</f>
        <v>776</v>
      </c>
      <c r="L65" s="137"/>
      <c r="M65" s="137"/>
      <c r="N65" s="137">
        <f>'将来負担比率（分子）の構造'!M$42</f>
        <v>712</v>
      </c>
      <c r="O65" s="137"/>
      <c r="P65" s="137"/>
    </row>
    <row r="66" spans="1:16">
      <c r="A66" s="137" t="s">
        <v>25</v>
      </c>
      <c r="B66" s="137">
        <f>'将来負担比率（分子）の構造'!I$41</f>
        <v>4122</v>
      </c>
      <c r="C66" s="137"/>
      <c r="D66" s="137"/>
      <c r="E66" s="137">
        <f>'将来負担比率（分子）の構造'!J$41</f>
        <v>4243</v>
      </c>
      <c r="F66" s="137"/>
      <c r="G66" s="137"/>
      <c r="H66" s="137">
        <f>'将来負担比率（分子）の構造'!K$41</f>
        <v>4240</v>
      </c>
      <c r="I66" s="137"/>
      <c r="J66" s="137"/>
      <c r="K66" s="137">
        <f>'将来負担比率（分子）の構造'!L$41</f>
        <v>4274</v>
      </c>
      <c r="L66" s="137"/>
      <c r="M66" s="137"/>
      <c r="N66" s="137">
        <f>'将来負担比率（分子）の構造'!M$41</f>
        <v>4397</v>
      </c>
      <c r="O66" s="137"/>
      <c r="P66" s="137"/>
    </row>
    <row r="67" spans="1:16">
      <c r="A67" s="137" t="s">
        <v>64</v>
      </c>
      <c r="B67" s="137" t="e">
        <f>NA()</f>
        <v>#N/A</v>
      </c>
      <c r="C67" s="137">
        <f>IF(ISNUMBER('将来負担比率（分子）の構造'!I$53), IF('将来負担比率（分子）の構造'!I$53 &lt; 0, 0, '将来負担比率（分子）の構造'!I$53), NA())</f>
        <v>2671</v>
      </c>
      <c r="D67" s="137" t="e">
        <f>NA()</f>
        <v>#N/A</v>
      </c>
      <c r="E67" s="137" t="e">
        <f>NA()</f>
        <v>#N/A</v>
      </c>
      <c r="F67" s="137">
        <f>IF(ISNUMBER('将来負担比率（分子）の構造'!J$53), IF('将来負担比率（分子）の構造'!J$53 &lt; 0, 0, '将来負担比率（分子）の構造'!J$53), NA())</f>
        <v>2424</v>
      </c>
      <c r="G67" s="137" t="e">
        <f>NA()</f>
        <v>#N/A</v>
      </c>
      <c r="H67" s="137" t="e">
        <f>NA()</f>
        <v>#N/A</v>
      </c>
      <c r="I67" s="137">
        <f>IF(ISNUMBER('将来負担比率（分子）の構造'!K$53), IF('将来負担比率（分子）の構造'!K$53 &lt; 0, 0, '将来負担比率（分子）の構造'!K$53), NA())</f>
        <v>2167</v>
      </c>
      <c r="J67" s="137" t="e">
        <f>NA()</f>
        <v>#N/A</v>
      </c>
      <c r="K67" s="137" t="e">
        <f>NA()</f>
        <v>#N/A</v>
      </c>
      <c r="L67" s="137">
        <f>IF(ISNUMBER('将来負担比率（分子）の構造'!L$53), IF('将来負担比率（分子）の構造'!L$53 &lt; 0, 0, '将来負担比率（分子）の構造'!L$53), NA())</f>
        <v>1908</v>
      </c>
      <c r="M67" s="137" t="e">
        <f>NA()</f>
        <v>#N/A</v>
      </c>
      <c r="N67" s="137" t="e">
        <f>NA()</f>
        <v>#N/A</v>
      </c>
      <c r="O67" s="137">
        <f>IF(ISNUMBER('将来負担比率（分子）の構造'!M$53), IF('将来負担比率（分子）の構造'!M$53 &lt; 0, 0, '将来負担比率（分子）の構造'!M$53), NA())</f>
        <v>1243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1129268</v>
      </c>
      <c r="S5" s="641"/>
      <c r="T5" s="641"/>
      <c r="U5" s="641"/>
      <c r="V5" s="641"/>
      <c r="W5" s="641"/>
      <c r="X5" s="641"/>
      <c r="Y5" s="688"/>
      <c r="Z5" s="701">
        <v>18.899999999999999</v>
      </c>
      <c r="AA5" s="701"/>
      <c r="AB5" s="701"/>
      <c r="AC5" s="701"/>
      <c r="AD5" s="702">
        <v>1129268</v>
      </c>
      <c r="AE5" s="702"/>
      <c r="AF5" s="702"/>
      <c r="AG5" s="702"/>
      <c r="AH5" s="702"/>
      <c r="AI5" s="702"/>
      <c r="AJ5" s="702"/>
      <c r="AK5" s="702"/>
      <c r="AL5" s="689">
        <v>39.9</v>
      </c>
      <c r="AM5" s="658"/>
      <c r="AN5" s="658"/>
      <c r="AO5" s="690"/>
      <c r="AP5" s="677" t="s">
        <v>209</v>
      </c>
      <c r="AQ5" s="678"/>
      <c r="AR5" s="678"/>
      <c r="AS5" s="678"/>
      <c r="AT5" s="678"/>
      <c r="AU5" s="678"/>
      <c r="AV5" s="678"/>
      <c r="AW5" s="678"/>
      <c r="AX5" s="678"/>
      <c r="AY5" s="678"/>
      <c r="AZ5" s="678"/>
      <c r="BA5" s="678"/>
      <c r="BB5" s="678"/>
      <c r="BC5" s="678"/>
      <c r="BD5" s="678"/>
      <c r="BE5" s="678"/>
      <c r="BF5" s="679"/>
      <c r="BG5" s="590">
        <v>1129268</v>
      </c>
      <c r="BH5" s="591"/>
      <c r="BI5" s="591"/>
      <c r="BJ5" s="591"/>
      <c r="BK5" s="591"/>
      <c r="BL5" s="591"/>
      <c r="BM5" s="591"/>
      <c r="BN5" s="592"/>
      <c r="BO5" s="643">
        <v>100</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84988</v>
      </c>
      <c r="S6" s="591"/>
      <c r="T6" s="591"/>
      <c r="U6" s="591"/>
      <c r="V6" s="591"/>
      <c r="W6" s="591"/>
      <c r="X6" s="591"/>
      <c r="Y6" s="592"/>
      <c r="Z6" s="643">
        <v>1.4</v>
      </c>
      <c r="AA6" s="643"/>
      <c r="AB6" s="643"/>
      <c r="AC6" s="643"/>
      <c r="AD6" s="644">
        <v>84988</v>
      </c>
      <c r="AE6" s="644"/>
      <c r="AF6" s="644"/>
      <c r="AG6" s="644"/>
      <c r="AH6" s="644"/>
      <c r="AI6" s="644"/>
      <c r="AJ6" s="644"/>
      <c r="AK6" s="644"/>
      <c r="AL6" s="613">
        <v>3</v>
      </c>
      <c r="AM6" s="645"/>
      <c r="AN6" s="645"/>
      <c r="AO6" s="646"/>
      <c r="AP6" s="587" t="s">
        <v>215</v>
      </c>
      <c r="AQ6" s="588"/>
      <c r="AR6" s="588"/>
      <c r="AS6" s="588"/>
      <c r="AT6" s="588"/>
      <c r="AU6" s="588"/>
      <c r="AV6" s="588"/>
      <c r="AW6" s="588"/>
      <c r="AX6" s="588"/>
      <c r="AY6" s="588"/>
      <c r="AZ6" s="588"/>
      <c r="BA6" s="588"/>
      <c r="BB6" s="588"/>
      <c r="BC6" s="588"/>
      <c r="BD6" s="588"/>
      <c r="BE6" s="588"/>
      <c r="BF6" s="589"/>
      <c r="BG6" s="590">
        <v>1129268</v>
      </c>
      <c r="BH6" s="591"/>
      <c r="BI6" s="591"/>
      <c r="BJ6" s="591"/>
      <c r="BK6" s="591"/>
      <c r="BL6" s="591"/>
      <c r="BM6" s="591"/>
      <c r="BN6" s="592"/>
      <c r="BO6" s="643">
        <v>100</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82075</v>
      </c>
      <c r="CS6" s="591"/>
      <c r="CT6" s="591"/>
      <c r="CU6" s="591"/>
      <c r="CV6" s="591"/>
      <c r="CW6" s="591"/>
      <c r="CX6" s="591"/>
      <c r="CY6" s="592"/>
      <c r="CZ6" s="643">
        <v>1.4</v>
      </c>
      <c r="DA6" s="643"/>
      <c r="DB6" s="643"/>
      <c r="DC6" s="643"/>
      <c r="DD6" s="596" t="s">
        <v>210</v>
      </c>
      <c r="DE6" s="591"/>
      <c r="DF6" s="591"/>
      <c r="DG6" s="591"/>
      <c r="DH6" s="591"/>
      <c r="DI6" s="591"/>
      <c r="DJ6" s="591"/>
      <c r="DK6" s="591"/>
      <c r="DL6" s="591"/>
      <c r="DM6" s="591"/>
      <c r="DN6" s="591"/>
      <c r="DO6" s="591"/>
      <c r="DP6" s="592"/>
      <c r="DQ6" s="596">
        <v>82075</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823</v>
      </c>
      <c r="S7" s="591"/>
      <c r="T7" s="591"/>
      <c r="U7" s="591"/>
      <c r="V7" s="591"/>
      <c r="W7" s="591"/>
      <c r="X7" s="591"/>
      <c r="Y7" s="592"/>
      <c r="Z7" s="643">
        <v>0</v>
      </c>
      <c r="AA7" s="643"/>
      <c r="AB7" s="643"/>
      <c r="AC7" s="643"/>
      <c r="AD7" s="644">
        <v>823</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401399</v>
      </c>
      <c r="BH7" s="591"/>
      <c r="BI7" s="591"/>
      <c r="BJ7" s="591"/>
      <c r="BK7" s="591"/>
      <c r="BL7" s="591"/>
      <c r="BM7" s="591"/>
      <c r="BN7" s="592"/>
      <c r="BO7" s="643">
        <v>35.5</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2016799</v>
      </c>
      <c r="CS7" s="591"/>
      <c r="CT7" s="591"/>
      <c r="CU7" s="591"/>
      <c r="CV7" s="591"/>
      <c r="CW7" s="591"/>
      <c r="CX7" s="591"/>
      <c r="CY7" s="592"/>
      <c r="CZ7" s="643">
        <v>35</v>
      </c>
      <c r="DA7" s="643"/>
      <c r="DB7" s="643"/>
      <c r="DC7" s="643"/>
      <c r="DD7" s="596">
        <v>68683</v>
      </c>
      <c r="DE7" s="591"/>
      <c r="DF7" s="591"/>
      <c r="DG7" s="591"/>
      <c r="DH7" s="591"/>
      <c r="DI7" s="591"/>
      <c r="DJ7" s="591"/>
      <c r="DK7" s="591"/>
      <c r="DL7" s="591"/>
      <c r="DM7" s="591"/>
      <c r="DN7" s="591"/>
      <c r="DO7" s="591"/>
      <c r="DP7" s="592"/>
      <c r="DQ7" s="596">
        <v>1691376</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3603</v>
      </c>
      <c r="S8" s="591"/>
      <c r="T8" s="591"/>
      <c r="U8" s="591"/>
      <c r="V8" s="591"/>
      <c r="W8" s="591"/>
      <c r="X8" s="591"/>
      <c r="Y8" s="592"/>
      <c r="Z8" s="643">
        <v>0.1</v>
      </c>
      <c r="AA8" s="643"/>
      <c r="AB8" s="643"/>
      <c r="AC8" s="643"/>
      <c r="AD8" s="644">
        <v>3603</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14471</v>
      </c>
      <c r="BH8" s="591"/>
      <c r="BI8" s="591"/>
      <c r="BJ8" s="591"/>
      <c r="BK8" s="591"/>
      <c r="BL8" s="591"/>
      <c r="BM8" s="591"/>
      <c r="BN8" s="592"/>
      <c r="BO8" s="643">
        <v>1.3</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934180</v>
      </c>
      <c r="CS8" s="591"/>
      <c r="CT8" s="591"/>
      <c r="CU8" s="591"/>
      <c r="CV8" s="591"/>
      <c r="CW8" s="591"/>
      <c r="CX8" s="591"/>
      <c r="CY8" s="592"/>
      <c r="CZ8" s="643">
        <v>16.2</v>
      </c>
      <c r="DA8" s="643"/>
      <c r="DB8" s="643"/>
      <c r="DC8" s="643"/>
      <c r="DD8" s="596">
        <v>1278</v>
      </c>
      <c r="DE8" s="591"/>
      <c r="DF8" s="591"/>
      <c r="DG8" s="591"/>
      <c r="DH8" s="591"/>
      <c r="DI8" s="591"/>
      <c r="DJ8" s="591"/>
      <c r="DK8" s="591"/>
      <c r="DL8" s="591"/>
      <c r="DM8" s="591"/>
      <c r="DN8" s="591"/>
      <c r="DO8" s="591"/>
      <c r="DP8" s="592"/>
      <c r="DQ8" s="596">
        <v>581096</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2625</v>
      </c>
      <c r="S9" s="591"/>
      <c r="T9" s="591"/>
      <c r="U9" s="591"/>
      <c r="V9" s="591"/>
      <c r="W9" s="591"/>
      <c r="X9" s="591"/>
      <c r="Y9" s="592"/>
      <c r="Z9" s="643">
        <v>0</v>
      </c>
      <c r="AA9" s="643"/>
      <c r="AB9" s="643"/>
      <c r="AC9" s="643"/>
      <c r="AD9" s="644">
        <v>2625</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317601</v>
      </c>
      <c r="BH9" s="591"/>
      <c r="BI9" s="591"/>
      <c r="BJ9" s="591"/>
      <c r="BK9" s="591"/>
      <c r="BL9" s="591"/>
      <c r="BM9" s="591"/>
      <c r="BN9" s="592"/>
      <c r="BO9" s="643">
        <v>28.1</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340295</v>
      </c>
      <c r="CS9" s="591"/>
      <c r="CT9" s="591"/>
      <c r="CU9" s="591"/>
      <c r="CV9" s="591"/>
      <c r="CW9" s="591"/>
      <c r="CX9" s="591"/>
      <c r="CY9" s="592"/>
      <c r="CZ9" s="643">
        <v>5.9</v>
      </c>
      <c r="DA9" s="643"/>
      <c r="DB9" s="643"/>
      <c r="DC9" s="643"/>
      <c r="DD9" s="596">
        <v>15101</v>
      </c>
      <c r="DE9" s="591"/>
      <c r="DF9" s="591"/>
      <c r="DG9" s="591"/>
      <c r="DH9" s="591"/>
      <c r="DI9" s="591"/>
      <c r="DJ9" s="591"/>
      <c r="DK9" s="591"/>
      <c r="DL9" s="591"/>
      <c r="DM9" s="591"/>
      <c r="DN9" s="591"/>
      <c r="DO9" s="591"/>
      <c r="DP9" s="592"/>
      <c r="DQ9" s="596">
        <v>300065</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142554</v>
      </c>
      <c r="S10" s="591"/>
      <c r="T10" s="591"/>
      <c r="U10" s="591"/>
      <c r="V10" s="591"/>
      <c r="W10" s="591"/>
      <c r="X10" s="591"/>
      <c r="Y10" s="592"/>
      <c r="Z10" s="643">
        <v>2.4</v>
      </c>
      <c r="AA10" s="643"/>
      <c r="AB10" s="643"/>
      <c r="AC10" s="643"/>
      <c r="AD10" s="644">
        <v>142554</v>
      </c>
      <c r="AE10" s="644"/>
      <c r="AF10" s="644"/>
      <c r="AG10" s="644"/>
      <c r="AH10" s="644"/>
      <c r="AI10" s="644"/>
      <c r="AJ10" s="644"/>
      <c r="AK10" s="644"/>
      <c r="AL10" s="613">
        <v>5</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28038</v>
      </c>
      <c r="BH10" s="591"/>
      <c r="BI10" s="591"/>
      <c r="BJ10" s="591"/>
      <c r="BK10" s="591"/>
      <c r="BL10" s="591"/>
      <c r="BM10" s="591"/>
      <c r="BN10" s="592"/>
      <c r="BO10" s="643">
        <v>2.5</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v>99091</v>
      </c>
      <c r="S11" s="591"/>
      <c r="T11" s="591"/>
      <c r="U11" s="591"/>
      <c r="V11" s="591"/>
      <c r="W11" s="591"/>
      <c r="X11" s="591"/>
      <c r="Y11" s="592"/>
      <c r="Z11" s="643">
        <v>1.7</v>
      </c>
      <c r="AA11" s="643"/>
      <c r="AB11" s="643"/>
      <c r="AC11" s="643"/>
      <c r="AD11" s="644">
        <v>99091</v>
      </c>
      <c r="AE11" s="644"/>
      <c r="AF11" s="644"/>
      <c r="AG11" s="644"/>
      <c r="AH11" s="644"/>
      <c r="AI11" s="644"/>
      <c r="AJ11" s="644"/>
      <c r="AK11" s="644"/>
      <c r="AL11" s="613">
        <v>3.5</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41289</v>
      </c>
      <c r="BH11" s="591"/>
      <c r="BI11" s="591"/>
      <c r="BJ11" s="591"/>
      <c r="BK11" s="591"/>
      <c r="BL11" s="591"/>
      <c r="BM11" s="591"/>
      <c r="BN11" s="592"/>
      <c r="BO11" s="643">
        <v>3.7</v>
      </c>
      <c r="BP11" s="643"/>
      <c r="BQ11" s="643"/>
      <c r="BR11" s="643"/>
      <c r="BS11" s="596" t="s">
        <v>112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462705</v>
      </c>
      <c r="CS11" s="591"/>
      <c r="CT11" s="591"/>
      <c r="CU11" s="591"/>
      <c r="CV11" s="591"/>
      <c r="CW11" s="591"/>
      <c r="CX11" s="591"/>
      <c r="CY11" s="592"/>
      <c r="CZ11" s="643">
        <v>8</v>
      </c>
      <c r="DA11" s="643"/>
      <c r="DB11" s="643"/>
      <c r="DC11" s="643"/>
      <c r="DD11" s="596">
        <v>100457</v>
      </c>
      <c r="DE11" s="591"/>
      <c r="DF11" s="591"/>
      <c r="DG11" s="591"/>
      <c r="DH11" s="591"/>
      <c r="DI11" s="591"/>
      <c r="DJ11" s="591"/>
      <c r="DK11" s="591"/>
      <c r="DL11" s="591"/>
      <c r="DM11" s="591"/>
      <c r="DN11" s="591"/>
      <c r="DO11" s="591"/>
      <c r="DP11" s="592"/>
      <c r="DQ11" s="596">
        <v>329032</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640145</v>
      </c>
      <c r="BH12" s="591"/>
      <c r="BI12" s="591"/>
      <c r="BJ12" s="591"/>
      <c r="BK12" s="591"/>
      <c r="BL12" s="591"/>
      <c r="BM12" s="591"/>
      <c r="BN12" s="592"/>
      <c r="BO12" s="643">
        <v>56.7</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97642</v>
      </c>
      <c r="CS12" s="591"/>
      <c r="CT12" s="591"/>
      <c r="CU12" s="591"/>
      <c r="CV12" s="591"/>
      <c r="CW12" s="591"/>
      <c r="CX12" s="591"/>
      <c r="CY12" s="592"/>
      <c r="CZ12" s="643">
        <v>1.7</v>
      </c>
      <c r="DA12" s="643"/>
      <c r="DB12" s="643"/>
      <c r="DC12" s="643"/>
      <c r="DD12" s="596">
        <v>56969</v>
      </c>
      <c r="DE12" s="591"/>
      <c r="DF12" s="591"/>
      <c r="DG12" s="591"/>
      <c r="DH12" s="591"/>
      <c r="DI12" s="591"/>
      <c r="DJ12" s="591"/>
      <c r="DK12" s="591"/>
      <c r="DL12" s="591"/>
      <c r="DM12" s="591"/>
      <c r="DN12" s="591"/>
      <c r="DO12" s="591"/>
      <c r="DP12" s="592"/>
      <c r="DQ12" s="596">
        <v>76772</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22727</v>
      </c>
      <c r="S13" s="591"/>
      <c r="T13" s="591"/>
      <c r="U13" s="591"/>
      <c r="V13" s="591"/>
      <c r="W13" s="591"/>
      <c r="X13" s="591"/>
      <c r="Y13" s="592"/>
      <c r="Z13" s="643">
        <v>0.4</v>
      </c>
      <c r="AA13" s="643"/>
      <c r="AB13" s="643"/>
      <c r="AC13" s="643"/>
      <c r="AD13" s="644">
        <v>22727</v>
      </c>
      <c r="AE13" s="644"/>
      <c r="AF13" s="644"/>
      <c r="AG13" s="644"/>
      <c r="AH13" s="644"/>
      <c r="AI13" s="644"/>
      <c r="AJ13" s="644"/>
      <c r="AK13" s="644"/>
      <c r="AL13" s="613">
        <v>0.8</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640090</v>
      </c>
      <c r="BH13" s="591"/>
      <c r="BI13" s="591"/>
      <c r="BJ13" s="591"/>
      <c r="BK13" s="591"/>
      <c r="BL13" s="591"/>
      <c r="BM13" s="591"/>
      <c r="BN13" s="592"/>
      <c r="BO13" s="643">
        <v>56.7</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248010</v>
      </c>
      <c r="CS13" s="591"/>
      <c r="CT13" s="591"/>
      <c r="CU13" s="591"/>
      <c r="CV13" s="591"/>
      <c r="CW13" s="591"/>
      <c r="CX13" s="591"/>
      <c r="CY13" s="592"/>
      <c r="CZ13" s="643">
        <v>4.3</v>
      </c>
      <c r="DA13" s="643"/>
      <c r="DB13" s="643"/>
      <c r="DC13" s="643"/>
      <c r="DD13" s="596">
        <v>189253</v>
      </c>
      <c r="DE13" s="591"/>
      <c r="DF13" s="591"/>
      <c r="DG13" s="591"/>
      <c r="DH13" s="591"/>
      <c r="DI13" s="591"/>
      <c r="DJ13" s="591"/>
      <c r="DK13" s="591"/>
      <c r="DL13" s="591"/>
      <c r="DM13" s="591"/>
      <c r="DN13" s="591"/>
      <c r="DO13" s="591"/>
      <c r="DP13" s="592"/>
      <c r="DQ13" s="596">
        <v>119447</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28477</v>
      </c>
      <c r="BH14" s="591"/>
      <c r="BI14" s="591"/>
      <c r="BJ14" s="591"/>
      <c r="BK14" s="591"/>
      <c r="BL14" s="591"/>
      <c r="BM14" s="591"/>
      <c r="BN14" s="592"/>
      <c r="BO14" s="643">
        <v>2.5</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251760</v>
      </c>
      <c r="CS14" s="591"/>
      <c r="CT14" s="591"/>
      <c r="CU14" s="591"/>
      <c r="CV14" s="591"/>
      <c r="CW14" s="591"/>
      <c r="CX14" s="591"/>
      <c r="CY14" s="592"/>
      <c r="CZ14" s="643">
        <v>4.4000000000000004</v>
      </c>
      <c r="DA14" s="643"/>
      <c r="DB14" s="643"/>
      <c r="DC14" s="643"/>
      <c r="DD14" s="596">
        <v>96768</v>
      </c>
      <c r="DE14" s="591"/>
      <c r="DF14" s="591"/>
      <c r="DG14" s="591"/>
      <c r="DH14" s="591"/>
      <c r="DI14" s="591"/>
      <c r="DJ14" s="591"/>
      <c r="DK14" s="591"/>
      <c r="DL14" s="591"/>
      <c r="DM14" s="591"/>
      <c r="DN14" s="591"/>
      <c r="DO14" s="591"/>
      <c r="DP14" s="592"/>
      <c r="DQ14" s="596">
        <v>154403</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2032</v>
      </c>
      <c r="S15" s="591"/>
      <c r="T15" s="591"/>
      <c r="U15" s="591"/>
      <c r="V15" s="591"/>
      <c r="W15" s="591"/>
      <c r="X15" s="591"/>
      <c r="Y15" s="592"/>
      <c r="Z15" s="643">
        <v>0</v>
      </c>
      <c r="AA15" s="643"/>
      <c r="AB15" s="643"/>
      <c r="AC15" s="643"/>
      <c r="AD15" s="644">
        <v>2032</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49894</v>
      </c>
      <c r="BH15" s="591"/>
      <c r="BI15" s="591"/>
      <c r="BJ15" s="591"/>
      <c r="BK15" s="591"/>
      <c r="BL15" s="591"/>
      <c r="BM15" s="591"/>
      <c r="BN15" s="592"/>
      <c r="BO15" s="643">
        <v>4.4000000000000004</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945155</v>
      </c>
      <c r="CS15" s="591"/>
      <c r="CT15" s="591"/>
      <c r="CU15" s="591"/>
      <c r="CV15" s="591"/>
      <c r="CW15" s="591"/>
      <c r="CX15" s="591"/>
      <c r="CY15" s="592"/>
      <c r="CZ15" s="643">
        <v>16.399999999999999</v>
      </c>
      <c r="DA15" s="643"/>
      <c r="DB15" s="643"/>
      <c r="DC15" s="643"/>
      <c r="DD15" s="596">
        <v>609421</v>
      </c>
      <c r="DE15" s="591"/>
      <c r="DF15" s="591"/>
      <c r="DG15" s="591"/>
      <c r="DH15" s="591"/>
      <c r="DI15" s="591"/>
      <c r="DJ15" s="591"/>
      <c r="DK15" s="591"/>
      <c r="DL15" s="591"/>
      <c r="DM15" s="591"/>
      <c r="DN15" s="591"/>
      <c r="DO15" s="591"/>
      <c r="DP15" s="592"/>
      <c r="DQ15" s="596">
        <v>357436</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1476828</v>
      </c>
      <c r="S16" s="591"/>
      <c r="T16" s="591"/>
      <c r="U16" s="591"/>
      <c r="V16" s="591"/>
      <c r="W16" s="591"/>
      <c r="X16" s="591"/>
      <c r="Y16" s="592"/>
      <c r="Z16" s="643">
        <v>24.7</v>
      </c>
      <c r="AA16" s="643"/>
      <c r="AB16" s="643"/>
      <c r="AC16" s="643"/>
      <c r="AD16" s="644">
        <v>1337497</v>
      </c>
      <c r="AE16" s="644"/>
      <c r="AF16" s="644"/>
      <c r="AG16" s="644"/>
      <c r="AH16" s="644"/>
      <c r="AI16" s="644"/>
      <c r="AJ16" s="644"/>
      <c r="AK16" s="644"/>
      <c r="AL16" s="613">
        <v>47.3</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v>9353</v>
      </c>
      <c r="BH16" s="591"/>
      <c r="BI16" s="591"/>
      <c r="BJ16" s="591"/>
      <c r="BK16" s="591"/>
      <c r="BL16" s="591"/>
      <c r="BM16" s="591"/>
      <c r="BN16" s="592"/>
      <c r="BO16" s="643">
        <v>0.8</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1337497</v>
      </c>
      <c r="S17" s="591"/>
      <c r="T17" s="591"/>
      <c r="U17" s="591"/>
      <c r="V17" s="591"/>
      <c r="W17" s="591"/>
      <c r="X17" s="591"/>
      <c r="Y17" s="592"/>
      <c r="Z17" s="643">
        <v>22.3</v>
      </c>
      <c r="AA17" s="643"/>
      <c r="AB17" s="643"/>
      <c r="AC17" s="643"/>
      <c r="AD17" s="644">
        <v>1337497</v>
      </c>
      <c r="AE17" s="644"/>
      <c r="AF17" s="644"/>
      <c r="AG17" s="644"/>
      <c r="AH17" s="644"/>
      <c r="AI17" s="644"/>
      <c r="AJ17" s="644"/>
      <c r="AK17" s="644"/>
      <c r="AL17" s="613">
        <v>47.3</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389955</v>
      </c>
      <c r="CS17" s="591"/>
      <c r="CT17" s="591"/>
      <c r="CU17" s="591"/>
      <c r="CV17" s="591"/>
      <c r="CW17" s="591"/>
      <c r="CX17" s="591"/>
      <c r="CY17" s="592"/>
      <c r="CZ17" s="643">
        <v>6.8</v>
      </c>
      <c r="DA17" s="643"/>
      <c r="DB17" s="643"/>
      <c r="DC17" s="643"/>
      <c r="DD17" s="596" t="s">
        <v>112</v>
      </c>
      <c r="DE17" s="591"/>
      <c r="DF17" s="591"/>
      <c r="DG17" s="591"/>
      <c r="DH17" s="591"/>
      <c r="DI17" s="591"/>
      <c r="DJ17" s="591"/>
      <c r="DK17" s="591"/>
      <c r="DL17" s="591"/>
      <c r="DM17" s="591"/>
      <c r="DN17" s="591"/>
      <c r="DO17" s="591"/>
      <c r="DP17" s="592"/>
      <c r="DQ17" s="596">
        <v>389955</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139331</v>
      </c>
      <c r="S18" s="591"/>
      <c r="T18" s="591"/>
      <c r="U18" s="591"/>
      <c r="V18" s="591"/>
      <c r="W18" s="591"/>
      <c r="X18" s="591"/>
      <c r="Y18" s="592"/>
      <c r="Z18" s="643">
        <v>2.2999999999999998</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2964539</v>
      </c>
      <c r="S20" s="591"/>
      <c r="T20" s="591"/>
      <c r="U20" s="591"/>
      <c r="V20" s="591"/>
      <c r="W20" s="591"/>
      <c r="X20" s="591"/>
      <c r="Y20" s="592"/>
      <c r="Z20" s="643">
        <v>49.5</v>
      </c>
      <c r="AA20" s="643"/>
      <c r="AB20" s="643"/>
      <c r="AC20" s="643"/>
      <c r="AD20" s="644">
        <v>2825208</v>
      </c>
      <c r="AE20" s="644"/>
      <c r="AF20" s="644"/>
      <c r="AG20" s="644"/>
      <c r="AH20" s="644"/>
      <c r="AI20" s="644"/>
      <c r="AJ20" s="644"/>
      <c r="AK20" s="644"/>
      <c r="AL20" s="613">
        <v>99.9</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5768576</v>
      </c>
      <c r="CS20" s="591"/>
      <c r="CT20" s="591"/>
      <c r="CU20" s="591"/>
      <c r="CV20" s="591"/>
      <c r="CW20" s="591"/>
      <c r="CX20" s="591"/>
      <c r="CY20" s="592"/>
      <c r="CZ20" s="643">
        <v>100</v>
      </c>
      <c r="DA20" s="643"/>
      <c r="DB20" s="643"/>
      <c r="DC20" s="643"/>
      <c r="DD20" s="596">
        <v>1137930</v>
      </c>
      <c r="DE20" s="591"/>
      <c r="DF20" s="591"/>
      <c r="DG20" s="591"/>
      <c r="DH20" s="591"/>
      <c r="DI20" s="591"/>
      <c r="DJ20" s="591"/>
      <c r="DK20" s="591"/>
      <c r="DL20" s="591"/>
      <c r="DM20" s="591"/>
      <c r="DN20" s="591"/>
      <c r="DO20" s="591"/>
      <c r="DP20" s="592"/>
      <c r="DQ20" s="596">
        <v>4081657</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2268</v>
      </c>
      <c r="S21" s="591"/>
      <c r="T21" s="591"/>
      <c r="U21" s="591"/>
      <c r="V21" s="591"/>
      <c r="W21" s="591"/>
      <c r="X21" s="591"/>
      <c r="Y21" s="592"/>
      <c r="Z21" s="643">
        <v>0</v>
      </c>
      <c r="AA21" s="643"/>
      <c r="AB21" s="643"/>
      <c r="AC21" s="643"/>
      <c r="AD21" s="644">
        <v>2268</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34029</v>
      </c>
      <c r="S22" s="591"/>
      <c r="T22" s="591"/>
      <c r="U22" s="591"/>
      <c r="V22" s="591"/>
      <c r="W22" s="591"/>
      <c r="X22" s="591"/>
      <c r="Y22" s="592"/>
      <c r="Z22" s="643">
        <v>0.6</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97515</v>
      </c>
      <c r="S23" s="591"/>
      <c r="T23" s="591"/>
      <c r="U23" s="591"/>
      <c r="V23" s="591"/>
      <c r="W23" s="591"/>
      <c r="X23" s="591"/>
      <c r="Y23" s="592"/>
      <c r="Z23" s="643">
        <v>1.6</v>
      </c>
      <c r="AA23" s="643"/>
      <c r="AB23" s="643"/>
      <c r="AC23" s="643"/>
      <c r="AD23" s="644" t="s">
        <v>112</v>
      </c>
      <c r="AE23" s="644"/>
      <c r="AF23" s="644"/>
      <c r="AG23" s="644"/>
      <c r="AH23" s="644"/>
      <c r="AI23" s="644"/>
      <c r="AJ23" s="644"/>
      <c r="AK23" s="644"/>
      <c r="AL23" s="613" t="s">
        <v>112</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40940</v>
      </c>
      <c r="S24" s="591"/>
      <c r="T24" s="591"/>
      <c r="U24" s="591"/>
      <c r="V24" s="591"/>
      <c r="W24" s="591"/>
      <c r="X24" s="591"/>
      <c r="Y24" s="592"/>
      <c r="Z24" s="643">
        <v>0.7</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1727090</v>
      </c>
      <c r="CS24" s="641"/>
      <c r="CT24" s="641"/>
      <c r="CU24" s="641"/>
      <c r="CV24" s="641"/>
      <c r="CW24" s="641"/>
      <c r="CX24" s="641"/>
      <c r="CY24" s="688"/>
      <c r="CZ24" s="692">
        <v>29.9</v>
      </c>
      <c r="DA24" s="693"/>
      <c r="DB24" s="693"/>
      <c r="DC24" s="694"/>
      <c r="DD24" s="687">
        <v>1399333</v>
      </c>
      <c r="DE24" s="641"/>
      <c r="DF24" s="641"/>
      <c r="DG24" s="641"/>
      <c r="DH24" s="641"/>
      <c r="DI24" s="641"/>
      <c r="DJ24" s="641"/>
      <c r="DK24" s="688"/>
      <c r="DL24" s="687">
        <v>1397909</v>
      </c>
      <c r="DM24" s="641"/>
      <c r="DN24" s="641"/>
      <c r="DO24" s="641"/>
      <c r="DP24" s="641"/>
      <c r="DQ24" s="641"/>
      <c r="DR24" s="641"/>
      <c r="DS24" s="641"/>
      <c r="DT24" s="641"/>
      <c r="DU24" s="641"/>
      <c r="DV24" s="688"/>
      <c r="DW24" s="689">
        <v>46.5</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467971</v>
      </c>
      <c r="S25" s="591"/>
      <c r="T25" s="591"/>
      <c r="U25" s="591"/>
      <c r="V25" s="591"/>
      <c r="W25" s="591"/>
      <c r="X25" s="591"/>
      <c r="Y25" s="592"/>
      <c r="Z25" s="643">
        <v>7.8</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964586</v>
      </c>
      <c r="CS25" s="609"/>
      <c r="CT25" s="609"/>
      <c r="CU25" s="609"/>
      <c r="CV25" s="609"/>
      <c r="CW25" s="609"/>
      <c r="CX25" s="609"/>
      <c r="CY25" s="610"/>
      <c r="CZ25" s="593">
        <v>16.7</v>
      </c>
      <c r="DA25" s="611"/>
      <c r="DB25" s="611"/>
      <c r="DC25" s="612"/>
      <c r="DD25" s="596">
        <v>872251</v>
      </c>
      <c r="DE25" s="609"/>
      <c r="DF25" s="609"/>
      <c r="DG25" s="609"/>
      <c r="DH25" s="609"/>
      <c r="DI25" s="609"/>
      <c r="DJ25" s="609"/>
      <c r="DK25" s="610"/>
      <c r="DL25" s="596">
        <v>872127</v>
      </c>
      <c r="DM25" s="609"/>
      <c r="DN25" s="609"/>
      <c r="DO25" s="609"/>
      <c r="DP25" s="609"/>
      <c r="DQ25" s="609"/>
      <c r="DR25" s="609"/>
      <c r="DS25" s="609"/>
      <c r="DT25" s="609"/>
      <c r="DU25" s="609"/>
      <c r="DV25" s="610"/>
      <c r="DW25" s="613">
        <v>29</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575441</v>
      </c>
      <c r="CS26" s="591"/>
      <c r="CT26" s="591"/>
      <c r="CU26" s="591"/>
      <c r="CV26" s="591"/>
      <c r="CW26" s="591"/>
      <c r="CX26" s="591"/>
      <c r="CY26" s="592"/>
      <c r="CZ26" s="593">
        <v>10</v>
      </c>
      <c r="DA26" s="611"/>
      <c r="DB26" s="611"/>
      <c r="DC26" s="612"/>
      <c r="DD26" s="596">
        <v>490088</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307316</v>
      </c>
      <c r="S27" s="591"/>
      <c r="T27" s="591"/>
      <c r="U27" s="591"/>
      <c r="V27" s="591"/>
      <c r="W27" s="591"/>
      <c r="X27" s="591"/>
      <c r="Y27" s="592"/>
      <c r="Z27" s="643">
        <v>5.0999999999999996</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1129268</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372549</v>
      </c>
      <c r="CS27" s="609"/>
      <c r="CT27" s="609"/>
      <c r="CU27" s="609"/>
      <c r="CV27" s="609"/>
      <c r="CW27" s="609"/>
      <c r="CX27" s="609"/>
      <c r="CY27" s="610"/>
      <c r="CZ27" s="593">
        <v>6.5</v>
      </c>
      <c r="DA27" s="611"/>
      <c r="DB27" s="611"/>
      <c r="DC27" s="612"/>
      <c r="DD27" s="596">
        <v>137127</v>
      </c>
      <c r="DE27" s="609"/>
      <c r="DF27" s="609"/>
      <c r="DG27" s="609"/>
      <c r="DH27" s="609"/>
      <c r="DI27" s="609"/>
      <c r="DJ27" s="609"/>
      <c r="DK27" s="610"/>
      <c r="DL27" s="596">
        <v>135827</v>
      </c>
      <c r="DM27" s="609"/>
      <c r="DN27" s="609"/>
      <c r="DO27" s="609"/>
      <c r="DP27" s="609"/>
      <c r="DQ27" s="609"/>
      <c r="DR27" s="609"/>
      <c r="DS27" s="609"/>
      <c r="DT27" s="609"/>
      <c r="DU27" s="609"/>
      <c r="DV27" s="610"/>
      <c r="DW27" s="613">
        <v>4.5</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4466</v>
      </c>
      <c r="S28" s="591"/>
      <c r="T28" s="591"/>
      <c r="U28" s="591"/>
      <c r="V28" s="591"/>
      <c r="W28" s="591"/>
      <c r="X28" s="591"/>
      <c r="Y28" s="592"/>
      <c r="Z28" s="643">
        <v>0.1</v>
      </c>
      <c r="AA28" s="643"/>
      <c r="AB28" s="643"/>
      <c r="AC28" s="643"/>
      <c r="AD28" s="644">
        <v>547</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389955</v>
      </c>
      <c r="CS28" s="591"/>
      <c r="CT28" s="591"/>
      <c r="CU28" s="591"/>
      <c r="CV28" s="591"/>
      <c r="CW28" s="591"/>
      <c r="CX28" s="591"/>
      <c r="CY28" s="592"/>
      <c r="CZ28" s="593">
        <v>6.8</v>
      </c>
      <c r="DA28" s="611"/>
      <c r="DB28" s="611"/>
      <c r="DC28" s="612"/>
      <c r="DD28" s="596">
        <v>389955</v>
      </c>
      <c r="DE28" s="591"/>
      <c r="DF28" s="591"/>
      <c r="DG28" s="591"/>
      <c r="DH28" s="591"/>
      <c r="DI28" s="591"/>
      <c r="DJ28" s="591"/>
      <c r="DK28" s="592"/>
      <c r="DL28" s="596">
        <v>389955</v>
      </c>
      <c r="DM28" s="591"/>
      <c r="DN28" s="591"/>
      <c r="DO28" s="591"/>
      <c r="DP28" s="591"/>
      <c r="DQ28" s="591"/>
      <c r="DR28" s="591"/>
      <c r="DS28" s="591"/>
      <c r="DT28" s="591"/>
      <c r="DU28" s="591"/>
      <c r="DV28" s="592"/>
      <c r="DW28" s="613">
        <v>13</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45565</v>
      </c>
      <c r="S29" s="591"/>
      <c r="T29" s="591"/>
      <c r="U29" s="591"/>
      <c r="V29" s="591"/>
      <c r="W29" s="591"/>
      <c r="X29" s="591"/>
      <c r="Y29" s="592"/>
      <c r="Z29" s="643">
        <v>0.8</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59</v>
      </c>
      <c r="CG29" s="624"/>
      <c r="CH29" s="624"/>
      <c r="CI29" s="624"/>
      <c r="CJ29" s="624"/>
      <c r="CK29" s="624"/>
      <c r="CL29" s="624"/>
      <c r="CM29" s="624"/>
      <c r="CN29" s="624"/>
      <c r="CO29" s="624"/>
      <c r="CP29" s="624"/>
      <c r="CQ29" s="625"/>
      <c r="CR29" s="590">
        <v>389955</v>
      </c>
      <c r="CS29" s="609"/>
      <c r="CT29" s="609"/>
      <c r="CU29" s="609"/>
      <c r="CV29" s="609"/>
      <c r="CW29" s="609"/>
      <c r="CX29" s="609"/>
      <c r="CY29" s="610"/>
      <c r="CZ29" s="593">
        <v>6.8</v>
      </c>
      <c r="DA29" s="611"/>
      <c r="DB29" s="611"/>
      <c r="DC29" s="612"/>
      <c r="DD29" s="596">
        <v>389955</v>
      </c>
      <c r="DE29" s="609"/>
      <c r="DF29" s="609"/>
      <c r="DG29" s="609"/>
      <c r="DH29" s="609"/>
      <c r="DI29" s="609"/>
      <c r="DJ29" s="609"/>
      <c r="DK29" s="610"/>
      <c r="DL29" s="596">
        <v>389955</v>
      </c>
      <c r="DM29" s="609"/>
      <c r="DN29" s="609"/>
      <c r="DO29" s="609"/>
      <c r="DP29" s="609"/>
      <c r="DQ29" s="609"/>
      <c r="DR29" s="609"/>
      <c r="DS29" s="609"/>
      <c r="DT29" s="609"/>
      <c r="DU29" s="609"/>
      <c r="DV29" s="610"/>
      <c r="DW29" s="613">
        <v>13</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515821</v>
      </c>
      <c r="S30" s="591"/>
      <c r="T30" s="591"/>
      <c r="U30" s="591"/>
      <c r="V30" s="591"/>
      <c r="W30" s="591"/>
      <c r="X30" s="591"/>
      <c r="Y30" s="592"/>
      <c r="Z30" s="643">
        <v>8.6</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v>
      </c>
      <c r="BH30" s="657"/>
      <c r="BI30" s="657"/>
      <c r="BJ30" s="657"/>
      <c r="BK30" s="657"/>
      <c r="BL30" s="657"/>
      <c r="BM30" s="658">
        <v>96.2</v>
      </c>
      <c r="BN30" s="657"/>
      <c r="BO30" s="657"/>
      <c r="BP30" s="657"/>
      <c r="BQ30" s="659"/>
      <c r="BR30" s="656">
        <v>99.2</v>
      </c>
      <c r="BS30" s="657"/>
      <c r="BT30" s="657"/>
      <c r="BU30" s="657"/>
      <c r="BV30" s="657"/>
      <c r="BW30" s="657"/>
      <c r="BX30" s="658">
        <v>96.6</v>
      </c>
      <c r="BY30" s="657"/>
      <c r="BZ30" s="657"/>
      <c r="CA30" s="657"/>
      <c r="CB30" s="659"/>
      <c r="CD30" s="662"/>
      <c r="CE30" s="663"/>
      <c r="CF30" s="627" t="s">
        <v>292</v>
      </c>
      <c r="CG30" s="624"/>
      <c r="CH30" s="624"/>
      <c r="CI30" s="624"/>
      <c r="CJ30" s="624"/>
      <c r="CK30" s="624"/>
      <c r="CL30" s="624"/>
      <c r="CM30" s="624"/>
      <c r="CN30" s="624"/>
      <c r="CO30" s="624"/>
      <c r="CP30" s="624"/>
      <c r="CQ30" s="625"/>
      <c r="CR30" s="590">
        <v>348252</v>
      </c>
      <c r="CS30" s="591"/>
      <c r="CT30" s="591"/>
      <c r="CU30" s="591"/>
      <c r="CV30" s="591"/>
      <c r="CW30" s="591"/>
      <c r="CX30" s="591"/>
      <c r="CY30" s="592"/>
      <c r="CZ30" s="593">
        <v>6</v>
      </c>
      <c r="DA30" s="611"/>
      <c r="DB30" s="611"/>
      <c r="DC30" s="612"/>
      <c r="DD30" s="596">
        <v>348252</v>
      </c>
      <c r="DE30" s="591"/>
      <c r="DF30" s="591"/>
      <c r="DG30" s="591"/>
      <c r="DH30" s="591"/>
      <c r="DI30" s="591"/>
      <c r="DJ30" s="591"/>
      <c r="DK30" s="592"/>
      <c r="DL30" s="596">
        <v>348252</v>
      </c>
      <c r="DM30" s="591"/>
      <c r="DN30" s="591"/>
      <c r="DO30" s="591"/>
      <c r="DP30" s="591"/>
      <c r="DQ30" s="591"/>
      <c r="DR30" s="591"/>
      <c r="DS30" s="591"/>
      <c r="DT30" s="591"/>
      <c r="DU30" s="591"/>
      <c r="DV30" s="592"/>
      <c r="DW30" s="613">
        <v>11.6</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923597</v>
      </c>
      <c r="S31" s="591"/>
      <c r="T31" s="591"/>
      <c r="U31" s="591"/>
      <c r="V31" s="591"/>
      <c r="W31" s="591"/>
      <c r="X31" s="591"/>
      <c r="Y31" s="592"/>
      <c r="Z31" s="643">
        <v>15.4</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99.1</v>
      </c>
      <c r="BH31" s="609"/>
      <c r="BI31" s="609"/>
      <c r="BJ31" s="609"/>
      <c r="BK31" s="609"/>
      <c r="BL31" s="609"/>
      <c r="BM31" s="645">
        <v>95.9</v>
      </c>
      <c r="BN31" s="655"/>
      <c r="BO31" s="655"/>
      <c r="BP31" s="655"/>
      <c r="BQ31" s="619"/>
      <c r="BR31" s="654">
        <v>98.8</v>
      </c>
      <c r="BS31" s="609"/>
      <c r="BT31" s="609"/>
      <c r="BU31" s="609"/>
      <c r="BV31" s="609"/>
      <c r="BW31" s="609"/>
      <c r="BX31" s="645">
        <v>95.3</v>
      </c>
      <c r="BY31" s="655"/>
      <c r="BZ31" s="655"/>
      <c r="CA31" s="655"/>
      <c r="CB31" s="619"/>
      <c r="CD31" s="662"/>
      <c r="CE31" s="663"/>
      <c r="CF31" s="627" t="s">
        <v>296</v>
      </c>
      <c r="CG31" s="624"/>
      <c r="CH31" s="624"/>
      <c r="CI31" s="624"/>
      <c r="CJ31" s="624"/>
      <c r="CK31" s="624"/>
      <c r="CL31" s="624"/>
      <c r="CM31" s="624"/>
      <c r="CN31" s="624"/>
      <c r="CO31" s="624"/>
      <c r="CP31" s="624"/>
      <c r="CQ31" s="625"/>
      <c r="CR31" s="590">
        <v>41703</v>
      </c>
      <c r="CS31" s="609"/>
      <c r="CT31" s="609"/>
      <c r="CU31" s="609"/>
      <c r="CV31" s="609"/>
      <c r="CW31" s="609"/>
      <c r="CX31" s="609"/>
      <c r="CY31" s="610"/>
      <c r="CZ31" s="593">
        <v>0.7</v>
      </c>
      <c r="DA31" s="611"/>
      <c r="DB31" s="611"/>
      <c r="DC31" s="612"/>
      <c r="DD31" s="596">
        <v>41703</v>
      </c>
      <c r="DE31" s="609"/>
      <c r="DF31" s="609"/>
      <c r="DG31" s="609"/>
      <c r="DH31" s="609"/>
      <c r="DI31" s="609"/>
      <c r="DJ31" s="609"/>
      <c r="DK31" s="610"/>
      <c r="DL31" s="596">
        <v>41703</v>
      </c>
      <c r="DM31" s="609"/>
      <c r="DN31" s="609"/>
      <c r="DO31" s="609"/>
      <c r="DP31" s="609"/>
      <c r="DQ31" s="609"/>
      <c r="DR31" s="609"/>
      <c r="DS31" s="609"/>
      <c r="DT31" s="609"/>
      <c r="DU31" s="609"/>
      <c r="DV31" s="610"/>
      <c r="DW31" s="613">
        <v>1.4</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108669</v>
      </c>
      <c r="S32" s="591"/>
      <c r="T32" s="591"/>
      <c r="U32" s="591"/>
      <c r="V32" s="591"/>
      <c r="W32" s="591"/>
      <c r="X32" s="591"/>
      <c r="Y32" s="592"/>
      <c r="Z32" s="643">
        <v>1.8</v>
      </c>
      <c r="AA32" s="643"/>
      <c r="AB32" s="643"/>
      <c r="AC32" s="643"/>
      <c r="AD32" s="644">
        <v>32</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98.9</v>
      </c>
      <c r="BH32" s="575"/>
      <c r="BI32" s="575"/>
      <c r="BJ32" s="575"/>
      <c r="BK32" s="575"/>
      <c r="BL32" s="575"/>
      <c r="BM32" s="638">
        <v>96</v>
      </c>
      <c r="BN32" s="575"/>
      <c r="BO32" s="575"/>
      <c r="BP32" s="575"/>
      <c r="BQ32" s="632"/>
      <c r="BR32" s="653">
        <v>98.9</v>
      </c>
      <c r="BS32" s="575"/>
      <c r="BT32" s="575"/>
      <c r="BU32" s="575"/>
      <c r="BV32" s="575"/>
      <c r="BW32" s="575"/>
      <c r="BX32" s="638">
        <v>95.3</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471700</v>
      </c>
      <c r="S33" s="591"/>
      <c r="T33" s="591"/>
      <c r="U33" s="591"/>
      <c r="V33" s="591"/>
      <c r="W33" s="591"/>
      <c r="X33" s="591"/>
      <c r="Y33" s="592"/>
      <c r="Z33" s="643">
        <v>7.9</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2903556</v>
      </c>
      <c r="CS33" s="609"/>
      <c r="CT33" s="609"/>
      <c r="CU33" s="609"/>
      <c r="CV33" s="609"/>
      <c r="CW33" s="609"/>
      <c r="CX33" s="609"/>
      <c r="CY33" s="610"/>
      <c r="CZ33" s="593">
        <v>50.3</v>
      </c>
      <c r="DA33" s="611"/>
      <c r="DB33" s="611"/>
      <c r="DC33" s="612"/>
      <c r="DD33" s="596">
        <v>2374023</v>
      </c>
      <c r="DE33" s="609"/>
      <c r="DF33" s="609"/>
      <c r="DG33" s="609"/>
      <c r="DH33" s="609"/>
      <c r="DI33" s="609"/>
      <c r="DJ33" s="609"/>
      <c r="DK33" s="610"/>
      <c r="DL33" s="596">
        <v>1141417</v>
      </c>
      <c r="DM33" s="609"/>
      <c r="DN33" s="609"/>
      <c r="DO33" s="609"/>
      <c r="DP33" s="609"/>
      <c r="DQ33" s="609"/>
      <c r="DR33" s="609"/>
      <c r="DS33" s="609"/>
      <c r="DT33" s="609"/>
      <c r="DU33" s="609"/>
      <c r="DV33" s="610"/>
      <c r="DW33" s="613">
        <v>37.9</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717156</v>
      </c>
      <c r="CS34" s="591"/>
      <c r="CT34" s="591"/>
      <c r="CU34" s="591"/>
      <c r="CV34" s="591"/>
      <c r="CW34" s="591"/>
      <c r="CX34" s="591"/>
      <c r="CY34" s="592"/>
      <c r="CZ34" s="593">
        <v>12.4</v>
      </c>
      <c r="DA34" s="611"/>
      <c r="DB34" s="611"/>
      <c r="DC34" s="612"/>
      <c r="DD34" s="596">
        <v>488902</v>
      </c>
      <c r="DE34" s="591"/>
      <c r="DF34" s="591"/>
      <c r="DG34" s="591"/>
      <c r="DH34" s="591"/>
      <c r="DI34" s="591"/>
      <c r="DJ34" s="591"/>
      <c r="DK34" s="592"/>
      <c r="DL34" s="596">
        <v>465712</v>
      </c>
      <c r="DM34" s="591"/>
      <c r="DN34" s="591"/>
      <c r="DO34" s="591"/>
      <c r="DP34" s="591"/>
      <c r="DQ34" s="591"/>
      <c r="DR34" s="591"/>
      <c r="DS34" s="591"/>
      <c r="DT34" s="591"/>
      <c r="DU34" s="591"/>
      <c r="DV34" s="592"/>
      <c r="DW34" s="613">
        <v>15.5</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180000</v>
      </c>
      <c r="S35" s="591"/>
      <c r="T35" s="591"/>
      <c r="U35" s="591"/>
      <c r="V35" s="591"/>
      <c r="W35" s="591"/>
      <c r="X35" s="591"/>
      <c r="Y35" s="592"/>
      <c r="Z35" s="643">
        <v>3</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615502</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79528</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17909</v>
      </c>
      <c r="CS35" s="609"/>
      <c r="CT35" s="609"/>
      <c r="CU35" s="609"/>
      <c r="CV35" s="609"/>
      <c r="CW35" s="609"/>
      <c r="CX35" s="609"/>
      <c r="CY35" s="610"/>
      <c r="CZ35" s="593">
        <v>0.3</v>
      </c>
      <c r="DA35" s="611"/>
      <c r="DB35" s="611"/>
      <c r="DC35" s="612"/>
      <c r="DD35" s="596">
        <v>12607</v>
      </c>
      <c r="DE35" s="609"/>
      <c r="DF35" s="609"/>
      <c r="DG35" s="609"/>
      <c r="DH35" s="609"/>
      <c r="DI35" s="609"/>
      <c r="DJ35" s="609"/>
      <c r="DK35" s="610"/>
      <c r="DL35" s="596">
        <v>12607</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5984396</v>
      </c>
      <c r="S36" s="631"/>
      <c r="T36" s="631"/>
      <c r="U36" s="631"/>
      <c r="V36" s="631"/>
      <c r="W36" s="631"/>
      <c r="X36" s="631"/>
      <c r="Y36" s="634"/>
      <c r="Z36" s="635">
        <v>100</v>
      </c>
      <c r="AA36" s="635"/>
      <c r="AB36" s="635"/>
      <c r="AC36" s="635"/>
      <c r="AD36" s="636">
        <v>2828055</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166000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61305</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577950</v>
      </c>
      <c r="CS36" s="591"/>
      <c r="CT36" s="591"/>
      <c r="CU36" s="591"/>
      <c r="CV36" s="591"/>
      <c r="CW36" s="591"/>
      <c r="CX36" s="591"/>
      <c r="CY36" s="592"/>
      <c r="CZ36" s="593">
        <v>10</v>
      </c>
      <c r="DA36" s="611"/>
      <c r="DB36" s="611"/>
      <c r="DC36" s="612"/>
      <c r="DD36" s="596">
        <v>451719</v>
      </c>
      <c r="DE36" s="591"/>
      <c r="DF36" s="591"/>
      <c r="DG36" s="591"/>
      <c r="DH36" s="591"/>
      <c r="DI36" s="591"/>
      <c r="DJ36" s="591"/>
      <c r="DK36" s="592"/>
      <c r="DL36" s="596">
        <v>343519</v>
      </c>
      <c r="DM36" s="591"/>
      <c r="DN36" s="591"/>
      <c r="DO36" s="591"/>
      <c r="DP36" s="591"/>
      <c r="DQ36" s="591"/>
      <c r="DR36" s="591"/>
      <c r="DS36" s="591"/>
      <c r="DT36" s="591"/>
      <c r="DU36" s="591"/>
      <c r="DV36" s="592"/>
      <c r="DW36" s="613">
        <v>11.4</v>
      </c>
      <c r="DX36" s="614"/>
      <c r="DY36" s="614"/>
      <c r="DZ36" s="614"/>
      <c r="EA36" s="614"/>
      <c r="EB36" s="614"/>
      <c r="EC36" s="615"/>
    </row>
    <row r="37" spans="2:133" ht="11.25" customHeight="1">
      <c r="AQ37" s="616" t="s">
        <v>314</v>
      </c>
      <c r="AR37" s="617"/>
      <c r="AS37" s="617"/>
      <c r="AT37" s="617"/>
      <c r="AU37" s="617"/>
      <c r="AV37" s="617"/>
      <c r="AW37" s="617"/>
      <c r="AX37" s="617"/>
      <c r="AY37" s="618"/>
      <c r="AZ37" s="590">
        <v>39444</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1456</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255121</v>
      </c>
      <c r="CS37" s="609"/>
      <c r="CT37" s="609"/>
      <c r="CU37" s="609"/>
      <c r="CV37" s="609"/>
      <c r="CW37" s="609"/>
      <c r="CX37" s="609"/>
      <c r="CY37" s="610"/>
      <c r="CZ37" s="593">
        <v>4.4000000000000004</v>
      </c>
      <c r="DA37" s="611"/>
      <c r="DB37" s="611"/>
      <c r="DC37" s="612"/>
      <c r="DD37" s="596">
        <v>255121</v>
      </c>
      <c r="DE37" s="609"/>
      <c r="DF37" s="609"/>
      <c r="DG37" s="609"/>
      <c r="DH37" s="609"/>
      <c r="DI37" s="609"/>
      <c r="DJ37" s="609"/>
      <c r="DK37" s="610"/>
      <c r="DL37" s="596">
        <v>238127</v>
      </c>
      <c r="DM37" s="609"/>
      <c r="DN37" s="609"/>
      <c r="DO37" s="609"/>
      <c r="DP37" s="609"/>
      <c r="DQ37" s="609"/>
      <c r="DR37" s="609"/>
      <c r="DS37" s="609"/>
      <c r="DT37" s="609"/>
      <c r="DU37" s="609"/>
      <c r="DV37" s="610"/>
      <c r="DW37" s="613">
        <v>7.9</v>
      </c>
      <c r="DX37" s="614"/>
      <c r="DY37" s="614"/>
      <c r="DZ37" s="614"/>
      <c r="EA37" s="614"/>
      <c r="EB37" s="614"/>
      <c r="EC37" s="615"/>
    </row>
    <row r="38" spans="2:133" ht="11.25" customHeight="1">
      <c r="AQ38" s="616" t="s">
        <v>317</v>
      </c>
      <c r="AR38" s="617"/>
      <c r="AS38" s="617"/>
      <c r="AT38" s="617"/>
      <c r="AU38" s="617"/>
      <c r="AV38" s="617"/>
      <c r="AW38" s="617"/>
      <c r="AX38" s="617"/>
      <c r="AY38" s="618"/>
      <c r="AZ38" s="590">
        <v>28006</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2388</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548052</v>
      </c>
      <c r="CS38" s="591"/>
      <c r="CT38" s="591"/>
      <c r="CU38" s="591"/>
      <c r="CV38" s="591"/>
      <c r="CW38" s="591"/>
      <c r="CX38" s="591"/>
      <c r="CY38" s="592"/>
      <c r="CZ38" s="593">
        <v>9.5</v>
      </c>
      <c r="DA38" s="611"/>
      <c r="DB38" s="611"/>
      <c r="DC38" s="612"/>
      <c r="DD38" s="596">
        <v>466632</v>
      </c>
      <c r="DE38" s="591"/>
      <c r="DF38" s="591"/>
      <c r="DG38" s="591"/>
      <c r="DH38" s="591"/>
      <c r="DI38" s="591"/>
      <c r="DJ38" s="591"/>
      <c r="DK38" s="592"/>
      <c r="DL38" s="596">
        <v>319579</v>
      </c>
      <c r="DM38" s="591"/>
      <c r="DN38" s="591"/>
      <c r="DO38" s="591"/>
      <c r="DP38" s="591"/>
      <c r="DQ38" s="591"/>
      <c r="DR38" s="591"/>
      <c r="DS38" s="591"/>
      <c r="DT38" s="591"/>
      <c r="DU38" s="591"/>
      <c r="DV38" s="592"/>
      <c r="DW38" s="613">
        <v>10.6</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107</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1040952</v>
      </c>
      <c r="CS39" s="609"/>
      <c r="CT39" s="609"/>
      <c r="CU39" s="609"/>
      <c r="CV39" s="609"/>
      <c r="CW39" s="609"/>
      <c r="CX39" s="609"/>
      <c r="CY39" s="610"/>
      <c r="CZ39" s="593">
        <v>18</v>
      </c>
      <c r="DA39" s="611"/>
      <c r="DB39" s="611"/>
      <c r="DC39" s="612"/>
      <c r="DD39" s="596">
        <v>952626</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89629</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117</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1537</v>
      </c>
      <c r="CS40" s="591"/>
      <c r="CT40" s="591"/>
      <c r="CU40" s="591"/>
      <c r="CV40" s="591"/>
      <c r="CW40" s="591"/>
      <c r="CX40" s="591"/>
      <c r="CY40" s="592"/>
      <c r="CZ40" s="593">
        <v>0</v>
      </c>
      <c r="DA40" s="611"/>
      <c r="DB40" s="611"/>
      <c r="DC40" s="612"/>
      <c r="DD40" s="596">
        <v>1537</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292423</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328</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1137930</v>
      </c>
      <c r="CS42" s="591"/>
      <c r="CT42" s="591"/>
      <c r="CU42" s="591"/>
      <c r="CV42" s="591"/>
      <c r="CW42" s="591"/>
      <c r="CX42" s="591"/>
      <c r="CY42" s="592"/>
      <c r="CZ42" s="593">
        <v>19.7</v>
      </c>
      <c r="DA42" s="594"/>
      <c r="DB42" s="594"/>
      <c r="DC42" s="595"/>
      <c r="DD42" s="596">
        <v>308301</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16645</v>
      </c>
      <c r="CS43" s="609"/>
      <c r="CT43" s="609"/>
      <c r="CU43" s="609"/>
      <c r="CV43" s="609"/>
      <c r="CW43" s="609"/>
      <c r="CX43" s="609"/>
      <c r="CY43" s="610"/>
      <c r="CZ43" s="593">
        <v>0.3</v>
      </c>
      <c r="DA43" s="611"/>
      <c r="DB43" s="611"/>
      <c r="DC43" s="612"/>
      <c r="DD43" s="596">
        <v>16645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1137930</v>
      </c>
      <c r="CS44" s="591"/>
      <c r="CT44" s="591"/>
      <c r="CU44" s="591"/>
      <c r="CV44" s="591"/>
      <c r="CW44" s="591"/>
      <c r="CX44" s="591"/>
      <c r="CY44" s="592"/>
      <c r="CZ44" s="593">
        <v>19.7</v>
      </c>
      <c r="DA44" s="594"/>
      <c r="DB44" s="594"/>
      <c r="DC44" s="595"/>
      <c r="DD44" s="596">
        <v>308301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754398</v>
      </c>
      <c r="CS45" s="609"/>
      <c r="CT45" s="609"/>
      <c r="CU45" s="609"/>
      <c r="CV45" s="609"/>
      <c r="CW45" s="609"/>
      <c r="CX45" s="609"/>
      <c r="CY45" s="610"/>
      <c r="CZ45" s="593">
        <v>13.1</v>
      </c>
      <c r="DA45" s="611"/>
      <c r="DB45" s="611"/>
      <c r="DC45" s="612"/>
      <c r="DD45" s="596">
        <v>87635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383532</v>
      </c>
      <c r="CS46" s="591"/>
      <c r="CT46" s="591"/>
      <c r="CU46" s="591"/>
      <c r="CV46" s="591"/>
      <c r="CW46" s="591"/>
      <c r="CX46" s="591"/>
      <c r="CY46" s="592"/>
      <c r="CZ46" s="593">
        <v>6.6</v>
      </c>
      <c r="DA46" s="594"/>
      <c r="DB46" s="594"/>
      <c r="DC46" s="595"/>
      <c r="DD46" s="596">
        <v>220666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5768576</v>
      </c>
      <c r="CS49" s="575"/>
      <c r="CT49" s="575"/>
      <c r="CU49" s="575"/>
      <c r="CV49" s="575"/>
      <c r="CW49" s="575"/>
      <c r="CX49" s="575"/>
      <c r="CY49" s="576"/>
      <c r="CZ49" s="577">
        <v>100</v>
      </c>
      <c r="DA49" s="578"/>
      <c r="DB49" s="578"/>
      <c r="DC49" s="579"/>
      <c r="DD49" s="580">
        <v>4081657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5928</v>
      </c>
      <c r="R7" s="1104"/>
      <c r="S7" s="1104"/>
      <c r="T7" s="1104"/>
      <c r="U7" s="1104"/>
      <c r="V7" s="1104">
        <v>5721</v>
      </c>
      <c r="W7" s="1104"/>
      <c r="X7" s="1104"/>
      <c r="Y7" s="1104"/>
      <c r="Z7" s="1104"/>
      <c r="AA7" s="1104">
        <v>207</v>
      </c>
      <c r="AB7" s="1104"/>
      <c r="AC7" s="1104"/>
      <c r="AD7" s="1104"/>
      <c r="AE7" s="1105"/>
      <c r="AF7" s="1106">
        <v>178</v>
      </c>
      <c r="AG7" s="1107"/>
      <c r="AH7" s="1107"/>
      <c r="AI7" s="1107"/>
      <c r="AJ7" s="1108"/>
      <c r="AK7" s="1090">
        <v>507</v>
      </c>
      <c r="AL7" s="1091"/>
      <c r="AM7" s="1091"/>
      <c r="AN7" s="1091"/>
      <c r="AO7" s="1091"/>
      <c r="AP7" s="1091">
        <v>4397</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6" t="s">
        <v>366</v>
      </c>
      <c r="C8" s="1037"/>
      <c r="D8" s="1037"/>
      <c r="E8" s="1037"/>
      <c r="F8" s="1037"/>
      <c r="G8" s="1037"/>
      <c r="H8" s="1037"/>
      <c r="I8" s="1037"/>
      <c r="J8" s="1037"/>
      <c r="K8" s="1037"/>
      <c r="L8" s="1037"/>
      <c r="M8" s="1037"/>
      <c r="N8" s="1037"/>
      <c r="O8" s="1037"/>
      <c r="P8" s="1038"/>
      <c r="Q8" s="1042">
        <v>69</v>
      </c>
      <c r="R8" s="1043"/>
      <c r="S8" s="1043"/>
      <c r="T8" s="1043"/>
      <c r="U8" s="1043"/>
      <c r="V8" s="1043">
        <v>60</v>
      </c>
      <c r="W8" s="1043"/>
      <c r="X8" s="1043"/>
      <c r="Y8" s="1043"/>
      <c r="Z8" s="1043"/>
      <c r="AA8" s="1043">
        <v>9</v>
      </c>
      <c r="AB8" s="1043"/>
      <c r="AC8" s="1043"/>
      <c r="AD8" s="1043"/>
      <c r="AE8" s="1044"/>
      <c r="AF8" s="1018">
        <v>9</v>
      </c>
      <c r="AG8" s="1019"/>
      <c r="AH8" s="1019"/>
      <c r="AI8" s="1019"/>
      <c r="AJ8" s="1020"/>
      <c r="AK8" s="1085">
        <v>8</v>
      </c>
      <c r="AL8" s="1086"/>
      <c r="AM8" s="1086"/>
      <c r="AN8" s="1086"/>
      <c r="AO8" s="1086"/>
      <c r="AP8" s="1086" t="s">
        <v>546</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v>5997</v>
      </c>
      <c r="R23" s="1068"/>
      <c r="S23" s="1068"/>
      <c r="T23" s="1068"/>
      <c r="U23" s="1068"/>
      <c r="V23" s="1068">
        <v>5781</v>
      </c>
      <c r="W23" s="1068"/>
      <c r="X23" s="1068"/>
      <c r="Y23" s="1068"/>
      <c r="Z23" s="1068"/>
      <c r="AA23" s="1068">
        <v>216</v>
      </c>
      <c r="AB23" s="1068"/>
      <c r="AC23" s="1068"/>
      <c r="AD23" s="1068"/>
      <c r="AE23" s="1069"/>
      <c r="AF23" s="1070">
        <v>187</v>
      </c>
      <c r="AG23" s="1068"/>
      <c r="AH23" s="1068"/>
      <c r="AI23" s="1068"/>
      <c r="AJ23" s="1071"/>
      <c r="AK23" s="1072"/>
      <c r="AL23" s="1073"/>
      <c r="AM23" s="1073"/>
      <c r="AN23" s="1073"/>
      <c r="AO23" s="1073"/>
      <c r="AP23" s="1068">
        <v>4397</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1365</v>
      </c>
      <c r="R28" s="1053"/>
      <c r="S28" s="1053"/>
      <c r="T28" s="1053"/>
      <c r="U28" s="1053"/>
      <c r="V28" s="1053">
        <v>1286</v>
      </c>
      <c r="W28" s="1053"/>
      <c r="X28" s="1053"/>
      <c r="Y28" s="1053"/>
      <c r="Z28" s="1053"/>
      <c r="AA28" s="1053">
        <v>80</v>
      </c>
      <c r="AB28" s="1053"/>
      <c r="AC28" s="1053"/>
      <c r="AD28" s="1053"/>
      <c r="AE28" s="1054"/>
      <c r="AF28" s="1055">
        <v>80</v>
      </c>
      <c r="AG28" s="1053"/>
      <c r="AH28" s="1053"/>
      <c r="AI28" s="1053"/>
      <c r="AJ28" s="1056"/>
      <c r="AK28" s="1057">
        <v>123</v>
      </c>
      <c r="AL28" s="1045"/>
      <c r="AM28" s="1045"/>
      <c r="AN28" s="1045"/>
      <c r="AO28" s="1045"/>
      <c r="AP28" s="1045" t="s">
        <v>546</v>
      </c>
      <c r="AQ28" s="1045"/>
      <c r="AR28" s="1045"/>
      <c r="AS28" s="1045"/>
      <c r="AT28" s="1045"/>
      <c r="AU28" s="1045" t="s">
        <v>548</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381</v>
      </c>
      <c r="C29" s="1037"/>
      <c r="D29" s="1037"/>
      <c r="E29" s="1037"/>
      <c r="F29" s="1037"/>
      <c r="G29" s="1037"/>
      <c r="H29" s="1037"/>
      <c r="I29" s="1037"/>
      <c r="J29" s="1037"/>
      <c r="K29" s="1037"/>
      <c r="L29" s="1037"/>
      <c r="M29" s="1037"/>
      <c r="N29" s="1037"/>
      <c r="O29" s="1037"/>
      <c r="P29" s="1038"/>
      <c r="Q29" s="1042">
        <v>1034</v>
      </c>
      <c r="R29" s="1043"/>
      <c r="S29" s="1043"/>
      <c r="T29" s="1043"/>
      <c r="U29" s="1043"/>
      <c r="V29" s="1043">
        <v>980</v>
      </c>
      <c r="W29" s="1043"/>
      <c r="X29" s="1043"/>
      <c r="Y29" s="1043"/>
      <c r="Z29" s="1043"/>
      <c r="AA29" s="1043">
        <v>54</v>
      </c>
      <c r="AB29" s="1043"/>
      <c r="AC29" s="1043"/>
      <c r="AD29" s="1043"/>
      <c r="AE29" s="1044"/>
      <c r="AF29" s="1018">
        <v>54</v>
      </c>
      <c r="AG29" s="1019"/>
      <c r="AH29" s="1019"/>
      <c r="AI29" s="1019"/>
      <c r="AJ29" s="1020"/>
      <c r="AK29" s="979">
        <v>145</v>
      </c>
      <c r="AL29" s="970"/>
      <c r="AM29" s="970"/>
      <c r="AN29" s="970"/>
      <c r="AO29" s="970"/>
      <c r="AP29" s="970" t="s">
        <v>547</v>
      </c>
      <c r="AQ29" s="970"/>
      <c r="AR29" s="970"/>
      <c r="AS29" s="970"/>
      <c r="AT29" s="970"/>
      <c r="AU29" s="970" t="s">
        <v>548</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382</v>
      </c>
      <c r="C30" s="1037"/>
      <c r="D30" s="1037"/>
      <c r="E30" s="1037"/>
      <c r="F30" s="1037"/>
      <c r="G30" s="1037"/>
      <c r="H30" s="1037"/>
      <c r="I30" s="1037"/>
      <c r="J30" s="1037"/>
      <c r="K30" s="1037"/>
      <c r="L30" s="1037"/>
      <c r="M30" s="1037"/>
      <c r="N30" s="1037"/>
      <c r="O30" s="1037"/>
      <c r="P30" s="1038"/>
      <c r="Q30" s="1042">
        <v>101</v>
      </c>
      <c r="R30" s="1043"/>
      <c r="S30" s="1043"/>
      <c r="T30" s="1043"/>
      <c r="U30" s="1043"/>
      <c r="V30" s="1043">
        <v>100</v>
      </c>
      <c r="W30" s="1043"/>
      <c r="X30" s="1043"/>
      <c r="Y30" s="1043"/>
      <c r="Z30" s="1043"/>
      <c r="AA30" s="1043">
        <v>0</v>
      </c>
      <c r="AB30" s="1043"/>
      <c r="AC30" s="1043"/>
      <c r="AD30" s="1043"/>
      <c r="AE30" s="1044"/>
      <c r="AF30" s="1018">
        <v>0</v>
      </c>
      <c r="AG30" s="1019"/>
      <c r="AH30" s="1019"/>
      <c r="AI30" s="1019"/>
      <c r="AJ30" s="1020"/>
      <c r="AK30" s="979">
        <v>32</v>
      </c>
      <c r="AL30" s="970"/>
      <c r="AM30" s="970"/>
      <c r="AN30" s="970"/>
      <c r="AO30" s="970"/>
      <c r="AP30" s="970" t="s">
        <v>546</v>
      </c>
      <c r="AQ30" s="970"/>
      <c r="AR30" s="970"/>
      <c r="AS30" s="970"/>
      <c r="AT30" s="970"/>
      <c r="AU30" s="970" t="s">
        <v>548</v>
      </c>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383</v>
      </c>
      <c r="C31" s="1037"/>
      <c r="D31" s="1037"/>
      <c r="E31" s="1037"/>
      <c r="F31" s="1037"/>
      <c r="G31" s="1037"/>
      <c r="H31" s="1037"/>
      <c r="I31" s="1037"/>
      <c r="J31" s="1037"/>
      <c r="K31" s="1037"/>
      <c r="L31" s="1037"/>
      <c r="M31" s="1037"/>
      <c r="N31" s="1037"/>
      <c r="O31" s="1037"/>
      <c r="P31" s="1038"/>
      <c r="Q31" s="1042">
        <v>613</v>
      </c>
      <c r="R31" s="1043"/>
      <c r="S31" s="1043"/>
      <c r="T31" s="1043"/>
      <c r="U31" s="1043"/>
      <c r="V31" s="1043">
        <v>601</v>
      </c>
      <c r="W31" s="1043"/>
      <c r="X31" s="1043"/>
      <c r="Y31" s="1043"/>
      <c r="Z31" s="1043"/>
      <c r="AA31" s="1043">
        <v>12</v>
      </c>
      <c r="AB31" s="1043"/>
      <c r="AC31" s="1043"/>
      <c r="AD31" s="1043"/>
      <c r="AE31" s="1044"/>
      <c r="AF31" s="1018">
        <v>179</v>
      </c>
      <c r="AG31" s="1019"/>
      <c r="AH31" s="1019"/>
      <c r="AI31" s="1019"/>
      <c r="AJ31" s="1020"/>
      <c r="AK31" s="979" t="s">
        <v>546</v>
      </c>
      <c r="AL31" s="970"/>
      <c r="AM31" s="970"/>
      <c r="AN31" s="970"/>
      <c r="AO31" s="970"/>
      <c r="AP31" s="970">
        <v>516</v>
      </c>
      <c r="AQ31" s="970"/>
      <c r="AR31" s="970"/>
      <c r="AS31" s="970"/>
      <c r="AT31" s="970"/>
      <c r="AU31" s="970" t="s">
        <v>548</v>
      </c>
      <c r="AV31" s="970"/>
      <c r="AW31" s="970"/>
      <c r="AX31" s="970"/>
      <c r="AY31" s="970"/>
      <c r="AZ31" s="1041" t="s">
        <v>534</v>
      </c>
      <c r="BA31" s="1041"/>
      <c r="BB31" s="1041"/>
      <c r="BC31" s="1041"/>
      <c r="BD31" s="1041"/>
      <c r="BE31" s="1031" t="s">
        <v>384</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385</v>
      </c>
      <c r="C32" s="1037"/>
      <c r="D32" s="1037"/>
      <c r="E32" s="1037"/>
      <c r="F32" s="1037"/>
      <c r="G32" s="1037"/>
      <c r="H32" s="1037"/>
      <c r="I32" s="1037"/>
      <c r="J32" s="1037"/>
      <c r="K32" s="1037"/>
      <c r="L32" s="1037"/>
      <c r="M32" s="1037"/>
      <c r="N32" s="1037"/>
      <c r="O32" s="1037"/>
      <c r="P32" s="1038"/>
      <c r="Q32" s="1042">
        <v>214</v>
      </c>
      <c r="R32" s="1043"/>
      <c r="S32" s="1043"/>
      <c r="T32" s="1043"/>
      <c r="U32" s="1043"/>
      <c r="V32" s="1043">
        <v>209</v>
      </c>
      <c r="W32" s="1043"/>
      <c r="X32" s="1043"/>
      <c r="Y32" s="1043"/>
      <c r="Z32" s="1043"/>
      <c r="AA32" s="1043">
        <v>5</v>
      </c>
      <c r="AB32" s="1043"/>
      <c r="AC32" s="1043"/>
      <c r="AD32" s="1043"/>
      <c r="AE32" s="1044"/>
      <c r="AF32" s="1018">
        <v>5</v>
      </c>
      <c r="AG32" s="1019"/>
      <c r="AH32" s="1019"/>
      <c r="AI32" s="1019"/>
      <c r="AJ32" s="1020"/>
      <c r="AK32" s="979">
        <v>166</v>
      </c>
      <c r="AL32" s="970"/>
      <c r="AM32" s="970"/>
      <c r="AN32" s="970"/>
      <c r="AO32" s="970"/>
      <c r="AP32" s="970">
        <v>1567</v>
      </c>
      <c r="AQ32" s="970"/>
      <c r="AR32" s="970"/>
      <c r="AS32" s="970"/>
      <c r="AT32" s="970"/>
      <c r="AU32" s="970">
        <v>1283</v>
      </c>
      <c r="AV32" s="970"/>
      <c r="AW32" s="970"/>
      <c r="AX32" s="970"/>
      <c r="AY32" s="970"/>
      <c r="AZ32" s="1041" t="s">
        <v>534</v>
      </c>
      <c r="BA32" s="1041"/>
      <c r="BB32" s="1041"/>
      <c r="BC32" s="1041"/>
      <c r="BD32" s="1041"/>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318</v>
      </c>
      <c r="AG63" s="958"/>
      <c r="AH63" s="958"/>
      <c r="AI63" s="958"/>
      <c r="AJ63" s="1029"/>
      <c r="AK63" s="1030"/>
      <c r="AL63" s="962"/>
      <c r="AM63" s="962"/>
      <c r="AN63" s="962"/>
      <c r="AO63" s="962"/>
      <c r="AP63" s="958">
        <v>2083</v>
      </c>
      <c r="AQ63" s="958"/>
      <c r="AR63" s="958"/>
      <c r="AS63" s="958"/>
      <c r="AT63" s="958"/>
      <c r="AU63" s="958">
        <v>1283</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535</v>
      </c>
      <c r="C68" s="985"/>
      <c r="D68" s="985"/>
      <c r="E68" s="985"/>
      <c r="F68" s="985"/>
      <c r="G68" s="985"/>
      <c r="H68" s="985"/>
      <c r="I68" s="985"/>
      <c r="J68" s="985"/>
      <c r="K68" s="985"/>
      <c r="L68" s="985"/>
      <c r="M68" s="985"/>
      <c r="N68" s="985"/>
      <c r="O68" s="985"/>
      <c r="P68" s="986"/>
      <c r="Q68" s="987">
        <v>22493</v>
      </c>
      <c r="R68" s="981"/>
      <c r="S68" s="981"/>
      <c r="T68" s="981"/>
      <c r="U68" s="981"/>
      <c r="V68" s="981">
        <v>22018</v>
      </c>
      <c r="W68" s="981"/>
      <c r="X68" s="981"/>
      <c r="Y68" s="981"/>
      <c r="Z68" s="981"/>
      <c r="AA68" s="981">
        <v>475</v>
      </c>
      <c r="AB68" s="981"/>
      <c r="AC68" s="981"/>
      <c r="AD68" s="981"/>
      <c r="AE68" s="981"/>
      <c r="AF68" s="981">
        <v>475</v>
      </c>
      <c r="AG68" s="981"/>
      <c r="AH68" s="981"/>
      <c r="AI68" s="981"/>
      <c r="AJ68" s="981"/>
      <c r="AK68" s="981">
        <v>1327</v>
      </c>
      <c r="AL68" s="981"/>
      <c r="AM68" s="981"/>
      <c r="AN68" s="981"/>
      <c r="AO68" s="981"/>
      <c r="AP68" s="981" t="s">
        <v>549</v>
      </c>
      <c r="AQ68" s="981"/>
      <c r="AR68" s="981"/>
      <c r="AS68" s="981"/>
      <c r="AT68" s="981"/>
      <c r="AU68" s="981" t="s">
        <v>549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536</v>
      </c>
      <c r="C69" s="974"/>
      <c r="D69" s="974"/>
      <c r="E69" s="974"/>
      <c r="F69" s="974"/>
      <c r="G69" s="974"/>
      <c r="H69" s="974"/>
      <c r="I69" s="974"/>
      <c r="J69" s="974"/>
      <c r="K69" s="974"/>
      <c r="L69" s="974"/>
      <c r="M69" s="974"/>
      <c r="N69" s="974"/>
      <c r="O69" s="974"/>
      <c r="P69" s="975"/>
      <c r="Q69" s="976">
        <v>186</v>
      </c>
      <c r="R69" s="970"/>
      <c r="S69" s="970"/>
      <c r="T69" s="970"/>
      <c r="U69" s="970"/>
      <c r="V69" s="970">
        <v>154</v>
      </c>
      <c r="W69" s="970"/>
      <c r="X69" s="970"/>
      <c r="Y69" s="970"/>
      <c r="Z69" s="970"/>
      <c r="AA69" s="970">
        <v>32</v>
      </c>
      <c r="AB69" s="970"/>
      <c r="AC69" s="970"/>
      <c r="AD69" s="970"/>
      <c r="AE69" s="970"/>
      <c r="AF69" s="970">
        <v>32</v>
      </c>
      <c r="AG69" s="970"/>
      <c r="AH69" s="970"/>
      <c r="AI69" s="970"/>
      <c r="AJ69" s="970"/>
      <c r="AK69" s="970" t="s">
        <v>550</v>
      </c>
      <c r="AL69" s="970"/>
      <c r="AM69" s="970"/>
      <c r="AN69" s="970"/>
      <c r="AO69" s="970"/>
      <c r="AP69" s="970" t="s">
        <v>549</v>
      </c>
      <c r="AQ69" s="970"/>
      <c r="AR69" s="970"/>
      <c r="AS69" s="970"/>
      <c r="AT69" s="970"/>
      <c r="AU69" s="970" t="s">
        <v>549</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537</v>
      </c>
      <c r="C70" s="974"/>
      <c r="D70" s="974"/>
      <c r="E70" s="974"/>
      <c r="F70" s="974"/>
      <c r="G70" s="974"/>
      <c r="H70" s="974"/>
      <c r="I70" s="974"/>
      <c r="J70" s="974"/>
      <c r="K70" s="974"/>
      <c r="L70" s="974"/>
      <c r="M70" s="974"/>
      <c r="N70" s="974"/>
      <c r="O70" s="974"/>
      <c r="P70" s="975"/>
      <c r="Q70" s="976">
        <v>112</v>
      </c>
      <c r="R70" s="970"/>
      <c r="S70" s="970"/>
      <c r="T70" s="970"/>
      <c r="U70" s="970"/>
      <c r="V70" s="970">
        <v>97</v>
      </c>
      <c r="W70" s="970"/>
      <c r="X70" s="970"/>
      <c r="Y70" s="970"/>
      <c r="Z70" s="970"/>
      <c r="AA70" s="970">
        <v>15</v>
      </c>
      <c r="AB70" s="970"/>
      <c r="AC70" s="970"/>
      <c r="AD70" s="970"/>
      <c r="AE70" s="970"/>
      <c r="AF70" s="970">
        <v>15</v>
      </c>
      <c r="AG70" s="970"/>
      <c r="AH70" s="970"/>
      <c r="AI70" s="970"/>
      <c r="AJ70" s="970"/>
      <c r="AK70" s="970">
        <v>2</v>
      </c>
      <c r="AL70" s="970"/>
      <c r="AM70" s="970"/>
      <c r="AN70" s="970"/>
      <c r="AO70" s="970"/>
      <c r="AP70" s="970" t="s">
        <v>549</v>
      </c>
      <c r="AQ70" s="970"/>
      <c r="AR70" s="970"/>
      <c r="AS70" s="970"/>
      <c r="AT70" s="970"/>
      <c r="AU70" s="970" t="s">
        <v>549</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538</v>
      </c>
      <c r="C71" s="974"/>
      <c r="D71" s="974"/>
      <c r="E71" s="974"/>
      <c r="F71" s="974"/>
      <c r="G71" s="974"/>
      <c r="H71" s="974"/>
      <c r="I71" s="974"/>
      <c r="J71" s="974"/>
      <c r="K71" s="974"/>
      <c r="L71" s="974"/>
      <c r="M71" s="974"/>
      <c r="N71" s="974"/>
      <c r="O71" s="974"/>
      <c r="P71" s="975"/>
      <c r="Q71" s="976">
        <v>111</v>
      </c>
      <c r="R71" s="970"/>
      <c r="S71" s="970"/>
      <c r="T71" s="970"/>
      <c r="U71" s="970"/>
      <c r="V71" s="970">
        <v>81</v>
      </c>
      <c r="W71" s="970"/>
      <c r="X71" s="970"/>
      <c r="Y71" s="970"/>
      <c r="Z71" s="970"/>
      <c r="AA71" s="970">
        <v>30</v>
      </c>
      <c r="AB71" s="970"/>
      <c r="AC71" s="970"/>
      <c r="AD71" s="970"/>
      <c r="AE71" s="970"/>
      <c r="AF71" s="970">
        <v>30</v>
      </c>
      <c r="AG71" s="970"/>
      <c r="AH71" s="970"/>
      <c r="AI71" s="970"/>
      <c r="AJ71" s="970"/>
      <c r="AK71" s="970" t="s">
        <v>549</v>
      </c>
      <c r="AL71" s="970"/>
      <c r="AM71" s="970"/>
      <c r="AN71" s="970"/>
      <c r="AO71" s="970"/>
      <c r="AP71" s="970" t="s">
        <v>549</v>
      </c>
      <c r="AQ71" s="970"/>
      <c r="AR71" s="970"/>
      <c r="AS71" s="970"/>
      <c r="AT71" s="970"/>
      <c r="AU71" s="970" t="s">
        <v>549</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539</v>
      </c>
      <c r="C72" s="974"/>
      <c r="D72" s="974"/>
      <c r="E72" s="974"/>
      <c r="F72" s="974"/>
      <c r="G72" s="974"/>
      <c r="H72" s="974"/>
      <c r="I72" s="974"/>
      <c r="J72" s="974"/>
      <c r="K72" s="974"/>
      <c r="L72" s="974"/>
      <c r="M72" s="974"/>
      <c r="N72" s="974"/>
      <c r="O72" s="974"/>
      <c r="P72" s="975"/>
      <c r="Q72" s="976">
        <v>2076</v>
      </c>
      <c r="R72" s="970"/>
      <c r="S72" s="970"/>
      <c r="T72" s="970"/>
      <c r="U72" s="970"/>
      <c r="V72" s="970">
        <v>1822</v>
      </c>
      <c r="W72" s="970"/>
      <c r="X72" s="970"/>
      <c r="Y72" s="970"/>
      <c r="Z72" s="970"/>
      <c r="AA72" s="970">
        <v>254</v>
      </c>
      <c r="AB72" s="970"/>
      <c r="AC72" s="970"/>
      <c r="AD72" s="970"/>
      <c r="AE72" s="970"/>
      <c r="AF72" s="970">
        <v>254</v>
      </c>
      <c r="AG72" s="970"/>
      <c r="AH72" s="970"/>
      <c r="AI72" s="970"/>
      <c r="AJ72" s="970"/>
      <c r="AK72" s="970">
        <v>73</v>
      </c>
      <c r="AL72" s="970"/>
      <c r="AM72" s="970"/>
      <c r="AN72" s="970"/>
      <c r="AO72" s="970"/>
      <c r="AP72" s="970" t="s">
        <v>549</v>
      </c>
      <c r="AQ72" s="970"/>
      <c r="AR72" s="970"/>
      <c r="AS72" s="970"/>
      <c r="AT72" s="970"/>
      <c r="AU72" s="970" t="s">
        <v>549</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540</v>
      </c>
      <c r="C73" s="974"/>
      <c r="D73" s="974"/>
      <c r="E73" s="974"/>
      <c r="F73" s="974"/>
      <c r="G73" s="974"/>
      <c r="H73" s="974"/>
      <c r="I73" s="974"/>
      <c r="J73" s="974"/>
      <c r="K73" s="974"/>
      <c r="L73" s="974"/>
      <c r="M73" s="974"/>
      <c r="N73" s="974"/>
      <c r="O73" s="974"/>
      <c r="P73" s="975"/>
      <c r="Q73" s="976">
        <v>565538</v>
      </c>
      <c r="R73" s="970"/>
      <c r="S73" s="970"/>
      <c r="T73" s="970"/>
      <c r="U73" s="970"/>
      <c r="V73" s="970">
        <v>552543</v>
      </c>
      <c r="W73" s="970"/>
      <c r="X73" s="970"/>
      <c r="Y73" s="970"/>
      <c r="Z73" s="970"/>
      <c r="AA73" s="970">
        <v>12995</v>
      </c>
      <c r="AB73" s="970"/>
      <c r="AC73" s="970"/>
      <c r="AD73" s="970"/>
      <c r="AE73" s="970"/>
      <c r="AF73" s="970">
        <v>12995</v>
      </c>
      <c r="AG73" s="970"/>
      <c r="AH73" s="970"/>
      <c r="AI73" s="970"/>
      <c r="AJ73" s="970"/>
      <c r="AK73" s="970">
        <v>3497</v>
      </c>
      <c r="AL73" s="970"/>
      <c r="AM73" s="970"/>
      <c r="AN73" s="970"/>
      <c r="AO73" s="970"/>
      <c r="AP73" s="970" t="s">
        <v>549</v>
      </c>
      <c r="AQ73" s="970"/>
      <c r="AR73" s="970"/>
      <c r="AS73" s="970"/>
      <c r="AT73" s="970"/>
      <c r="AU73" s="970" t="s">
        <v>549</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541</v>
      </c>
      <c r="C74" s="974"/>
      <c r="D74" s="974"/>
      <c r="E74" s="974"/>
      <c r="F74" s="974"/>
      <c r="G74" s="974"/>
      <c r="H74" s="974"/>
      <c r="I74" s="974"/>
      <c r="J74" s="974"/>
      <c r="K74" s="974"/>
      <c r="L74" s="974"/>
      <c r="M74" s="974"/>
      <c r="N74" s="974"/>
      <c r="O74" s="974"/>
      <c r="P74" s="975"/>
      <c r="Q74" s="976">
        <v>6714</v>
      </c>
      <c r="R74" s="970"/>
      <c r="S74" s="970"/>
      <c r="T74" s="970"/>
      <c r="U74" s="970"/>
      <c r="V74" s="970">
        <v>5593</v>
      </c>
      <c r="W74" s="970"/>
      <c r="X74" s="970"/>
      <c r="Y74" s="970"/>
      <c r="Z74" s="970"/>
      <c r="AA74" s="970">
        <v>1121</v>
      </c>
      <c r="AB74" s="970"/>
      <c r="AC74" s="970"/>
      <c r="AD74" s="970"/>
      <c r="AE74" s="970"/>
      <c r="AF74" s="970">
        <v>6573</v>
      </c>
      <c r="AG74" s="970"/>
      <c r="AH74" s="970"/>
      <c r="AI74" s="970"/>
      <c r="AJ74" s="970"/>
      <c r="AK74" s="970" t="s">
        <v>550</v>
      </c>
      <c r="AL74" s="970"/>
      <c r="AM74" s="970"/>
      <c r="AN74" s="970"/>
      <c r="AO74" s="970"/>
      <c r="AP74" s="970">
        <v>6957</v>
      </c>
      <c r="AQ74" s="970"/>
      <c r="AR74" s="970"/>
      <c r="AS74" s="970"/>
      <c r="AT74" s="970"/>
      <c r="AU74" s="970">
        <v>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542</v>
      </c>
      <c r="C75" s="974"/>
      <c r="D75" s="974"/>
      <c r="E75" s="974"/>
      <c r="F75" s="974"/>
      <c r="G75" s="974"/>
      <c r="H75" s="974"/>
      <c r="I75" s="974"/>
      <c r="J75" s="974"/>
      <c r="K75" s="974"/>
      <c r="L75" s="974"/>
      <c r="M75" s="974"/>
      <c r="N75" s="974"/>
      <c r="O75" s="974"/>
      <c r="P75" s="975"/>
      <c r="Q75" s="977">
        <v>6531</v>
      </c>
      <c r="R75" s="978"/>
      <c r="S75" s="978"/>
      <c r="T75" s="978"/>
      <c r="U75" s="979"/>
      <c r="V75" s="980">
        <v>6382</v>
      </c>
      <c r="W75" s="978"/>
      <c r="X75" s="978"/>
      <c r="Y75" s="978"/>
      <c r="Z75" s="979"/>
      <c r="AA75" s="980">
        <v>150</v>
      </c>
      <c r="AB75" s="978"/>
      <c r="AC75" s="978"/>
      <c r="AD75" s="978"/>
      <c r="AE75" s="979"/>
      <c r="AF75" s="980">
        <v>150</v>
      </c>
      <c r="AG75" s="978"/>
      <c r="AH75" s="978"/>
      <c r="AI75" s="978"/>
      <c r="AJ75" s="979"/>
      <c r="AK75" s="980" t="s">
        <v>548</v>
      </c>
      <c r="AL75" s="978"/>
      <c r="AM75" s="978"/>
      <c r="AN75" s="978"/>
      <c r="AO75" s="979"/>
      <c r="AP75" s="980">
        <v>3094</v>
      </c>
      <c r="AQ75" s="978"/>
      <c r="AR75" s="978"/>
      <c r="AS75" s="978"/>
      <c r="AT75" s="979"/>
      <c r="AU75" s="980">
        <v>133</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543</v>
      </c>
      <c r="C76" s="974"/>
      <c r="D76" s="974"/>
      <c r="E76" s="974"/>
      <c r="F76" s="974"/>
      <c r="G76" s="974"/>
      <c r="H76" s="974"/>
      <c r="I76" s="974"/>
      <c r="J76" s="974"/>
      <c r="K76" s="974"/>
      <c r="L76" s="974"/>
      <c r="M76" s="974"/>
      <c r="N76" s="974"/>
      <c r="O76" s="974"/>
      <c r="P76" s="975"/>
      <c r="Q76" s="977">
        <v>168</v>
      </c>
      <c r="R76" s="978"/>
      <c r="S76" s="978"/>
      <c r="T76" s="978"/>
      <c r="U76" s="979"/>
      <c r="V76" s="980">
        <v>161</v>
      </c>
      <c r="W76" s="978"/>
      <c r="X76" s="978"/>
      <c r="Y76" s="978"/>
      <c r="Z76" s="979"/>
      <c r="AA76" s="980">
        <v>7</v>
      </c>
      <c r="AB76" s="978"/>
      <c r="AC76" s="978"/>
      <c r="AD76" s="978"/>
      <c r="AE76" s="979"/>
      <c r="AF76" s="980">
        <v>7</v>
      </c>
      <c r="AG76" s="978"/>
      <c r="AH76" s="978"/>
      <c r="AI76" s="978"/>
      <c r="AJ76" s="979"/>
      <c r="AK76" s="980" t="s">
        <v>548</v>
      </c>
      <c r="AL76" s="978"/>
      <c r="AM76" s="978"/>
      <c r="AN76" s="978"/>
      <c r="AO76" s="979"/>
      <c r="AP76" s="980" t="s">
        <v>548</v>
      </c>
      <c r="AQ76" s="978"/>
      <c r="AR76" s="978"/>
      <c r="AS76" s="978"/>
      <c r="AT76" s="979"/>
      <c r="AU76" s="980" t="s">
        <v>548</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544</v>
      </c>
      <c r="C77" s="974"/>
      <c r="D77" s="974"/>
      <c r="E77" s="974"/>
      <c r="F77" s="974"/>
      <c r="G77" s="974"/>
      <c r="H77" s="974"/>
      <c r="I77" s="974"/>
      <c r="J77" s="974"/>
      <c r="K77" s="974"/>
      <c r="L77" s="974"/>
      <c r="M77" s="974"/>
      <c r="N77" s="974"/>
      <c r="O77" s="974"/>
      <c r="P77" s="975"/>
      <c r="Q77" s="977">
        <v>4830</v>
      </c>
      <c r="R77" s="978"/>
      <c r="S77" s="978"/>
      <c r="T77" s="978"/>
      <c r="U77" s="979"/>
      <c r="V77" s="980">
        <v>4809</v>
      </c>
      <c r="W77" s="978"/>
      <c r="X77" s="978"/>
      <c r="Y77" s="978"/>
      <c r="Z77" s="979"/>
      <c r="AA77" s="980">
        <v>21</v>
      </c>
      <c r="AB77" s="978"/>
      <c r="AC77" s="978"/>
      <c r="AD77" s="978"/>
      <c r="AE77" s="979"/>
      <c r="AF77" s="980">
        <v>2039</v>
      </c>
      <c r="AG77" s="978"/>
      <c r="AH77" s="978"/>
      <c r="AI77" s="978"/>
      <c r="AJ77" s="979"/>
      <c r="AK77" s="980" t="s">
        <v>548</v>
      </c>
      <c r="AL77" s="978"/>
      <c r="AM77" s="978"/>
      <c r="AN77" s="978"/>
      <c r="AO77" s="979"/>
      <c r="AP77" s="980">
        <v>12076</v>
      </c>
      <c r="AQ77" s="978"/>
      <c r="AR77" s="978"/>
      <c r="AS77" s="978"/>
      <c r="AT77" s="979"/>
      <c r="AU77" s="980">
        <v>72</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545</v>
      </c>
      <c r="C78" s="974"/>
      <c r="D78" s="974"/>
      <c r="E78" s="974"/>
      <c r="F78" s="974"/>
      <c r="G78" s="974"/>
      <c r="H78" s="974"/>
      <c r="I78" s="974"/>
      <c r="J78" s="974"/>
      <c r="K78" s="974"/>
      <c r="L78" s="974"/>
      <c r="M78" s="974"/>
      <c r="N78" s="974"/>
      <c r="O78" s="974"/>
      <c r="P78" s="975"/>
      <c r="Q78" s="976">
        <v>3393</v>
      </c>
      <c r="R78" s="970"/>
      <c r="S78" s="970"/>
      <c r="T78" s="970"/>
      <c r="U78" s="970"/>
      <c r="V78" s="970">
        <v>3515</v>
      </c>
      <c r="W78" s="970"/>
      <c r="X78" s="970"/>
      <c r="Y78" s="970"/>
      <c r="Z78" s="970"/>
      <c r="AA78" s="970">
        <v>-121</v>
      </c>
      <c r="AB78" s="970"/>
      <c r="AC78" s="970"/>
      <c r="AD78" s="970"/>
      <c r="AE78" s="970"/>
      <c r="AF78" s="970">
        <v>555</v>
      </c>
      <c r="AG78" s="970"/>
      <c r="AH78" s="970"/>
      <c r="AI78" s="970"/>
      <c r="AJ78" s="970"/>
      <c r="AK78" s="970" t="s">
        <v>548</v>
      </c>
      <c r="AL78" s="970"/>
      <c r="AM78" s="970"/>
      <c r="AN78" s="970"/>
      <c r="AO78" s="970"/>
      <c r="AP78" s="970">
        <v>1427</v>
      </c>
      <c r="AQ78" s="970"/>
      <c r="AR78" s="970"/>
      <c r="AS78" s="970"/>
      <c r="AT78" s="970"/>
      <c r="AU78" s="970">
        <v>53</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23125</v>
      </c>
      <c r="AG88" s="958"/>
      <c r="AH88" s="958"/>
      <c r="AI88" s="958"/>
      <c r="AJ88" s="958"/>
      <c r="AK88" s="962"/>
      <c r="AL88" s="962"/>
      <c r="AM88" s="962"/>
      <c r="AN88" s="962"/>
      <c r="AO88" s="962"/>
      <c r="AP88" s="958">
        <v>23554</v>
      </c>
      <c r="AQ88" s="958"/>
      <c r="AR88" s="958"/>
      <c r="AS88" s="958"/>
      <c r="AT88" s="958"/>
      <c r="AU88" s="958">
        <v>258</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287</v>
      </c>
      <c r="AG109" s="893"/>
      <c r="AH109" s="893"/>
      <c r="AI109" s="893"/>
      <c r="AJ109" s="894"/>
      <c r="AK109" s="895" t="s">
        <v>286</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287</v>
      </c>
      <c r="BW109" s="893"/>
      <c r="BX109" s="893"/>
      <c r="BY109" s="893"/>
      <c r="BZ109" s="894"/>
      <c r="CA109" s="895" t="s">
        <v>286</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287</v>
      </c>
      <c r="DM109" s="893"/>
      <c r="DN109" s="893"/>
      <c r="DO109" s="893"/>
      <c r="DP109" s="894"/>
      <c r="DQ109" s="895" t="s">
        <v>286</v>
      </c>
      <c r="DR109" s="893"/>
      <c r="DS109" s="893"/>
      <c r="DT109" s="893"/>
      <c r="DU109" s="894"/>
      <c r="DV109" s="895" t="s">
        <v>402</v>
      </c>
      <c r="DW109" s="893"/>
      <c r="DX109" s="893"/>
      <c r="DY109" s="893"/>
      <c r="DZ109" s="924"/>
    </row>
    <row r="110" spans="1:131" s="199" customFormat="1" ht="26.25" customHeight="1">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402731</v>
      </c>
      <c r="AB110" s="886"/>
      <c r="AC110" s="886"/>
      <c r="AD110" s="886"/>
      <c r="AE110" s="887"/>
      <c r="AF110" s="888">
        <v>382210</v>
      </c>
      <c r="AG110" s="886"/>
      <c r="AH110" s="886"/>
      <c r="AI110" s="886"/>
      <c r="AJ110" s="887"/>
      <c r="AK110" s="888">
        <v>389955</v>
      </c>
      <c r="AL110" s="886"/>
      <c r="AM110" s="886"/>
      <c r="AN110" s="886"/>
      <c r="AO110" s="887"/>
      <c r="AP110" s="889">
        <v>14.9</v>
      </c>
      <c r="AQ110" s="890"/>
      <c r="AR110" s="890"/>
      <c r="AS110" s="890"/>
      <c r="AT110" s="891"/>
      <c r="AU110" s="925" t="s">
        <v>62</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4240222</v>
      </c>
      <c r="BR110" s="833"/>
      <c r="BS110" s="833"/>
      <c r="BT110" s="833"/>
      <c r="BU110" s="833"/>
      <c r="BV110" s="833">
        <v>4273794</v>
      </c>
      <c r="BW110" s="833"/>
      <c r="BX110" s="833"/>
      <c r="BY110" s="833"/>
      <c r="BZ110" s="833"/>
      <c r="CA110" s="833">
        <v>4397242</v>
      </c>
      <c r="CB110" s="833"/>
      <c r="CC110" s="833"/>
      <c r="CD110" s="833"/>
      <c r="CE110" s="833"/>
      <c r="CF110" s="857">
        <v>168.3</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811436</v>
      </c>
      <c r="BR111" s="805"/>
      <c r="BS111" s="805"/>
      <c r="BT111" s="805"/>
      <c r="BU111" s="805"/>
      <c r="BV111" s="805">
        <v>776042</v>
      </c>
      <c r="BW111" s="805"/>
      <c r="BX111" s="805"/>
      <c r="BY111" s="805"/>
      <c r="BZ111" s="805"/>
      <c r="CA111" s="805">
        <v>712478</v>
      </c>
      <c r="CB111" s="805"/>
      <c r="CC111" s="805"/>
      <c r="CD111" s="805"/>
      <c r="CE111" s="805"/>
      <c r="CF111" s="866">
        <v>27.3</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1497874</v>
      </c>
      <c r="BR112" s="805"/>
      <c r="BS112" s="805"/>
      <c r="BT112" s="805"/>
      <c r="BU112" s="805"/>
      <c r="BV112" s="805">
        <v>1377795</v>
      </c>
      <c r="BW112" s="805"/>
      <c r="BX112" s="805"/>
      <c r="BY112" s="805"/>
      <c r="BZ112" s="805"/>
      <c r="CA112" s="805">
        <v>1283128</v>
      </c>
      <c r="CB112" s="805"/>
      <c r="CC112" s="805"/>
      <c r="CD112" s="805"/>
      <c r="CE112" s="805"/>
      <c r="CF112" s="866">
        <v>49.1</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135730</v>
      </c>
      <c r="AB113" s="914"/>
      <c r="AC113" s="914"/>
      <c r="AD113" s="914"/>
      <c r="AE113" s="915"/>
      <c r="AF113" s="916">
        <v>131121</v>
      </c>
      <c r="AG113" s="914"/>
      <c r="AH113" s="914"/>
      <c r="AI113" s="914"/>
      <c r="AJ113" s="915"/>
      <c r="AK113" s="916">
        <v>135189</v>
      </c>
      <c r="AL113" s="914"/>
      <c r="AM113" s="914"/>
      <c r="AN113" s="914"/>
      <c r="AO113" s="915"/>
      <c r="AP113" s="917">
        <v>5.2</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v>240271</v>
      </c>
      <c r="BR113" s="805"/>
      <c r="BS113" s="805"/>
      <c r="BT113" s="805"/>
      <c r="BU113" s="805"/>
      <c r="BV113" s="805">
        <v>235597</v>
      </c>
      <c r="BW113" s="805"/>
      <c r="BX113" s="805"/>
      <c r="BY113" s="805"/>
      <c r="BZ113" s="805"/>
      <c r="CA113" s="805">
        <v>258547</v>
      </c>
      <c r="CB113" s="805"/>
      <c r="CC113" s="805"/>
      <c r="CD113" s="805"/>
      <c r="CE113" s="805"/>
      <c r="CF113" s="866">
        <v>9.9</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31553</v>
      </c>
      <c r="AB114" s="768"/>
      <c r="AC114" s="768"/>
      <c r="AD114" s="768"/>
      <c r="AE114" s="769"/>
      <c r="AF114" s="770">
        <v>31587</v>
      </c>
      <c r="AG114" s="768"/>
      <c r="AH114" s="768"/>
      <c r="AI114" s="768"/>
      <c r="AJ114" s="769"/>
      <c r="AK114" s="770">
        <v>30580</v>
      </c>
      <c r="AL114" s="768"/>
      <c r="AM114" s="768"/>
      <c r="AN114" s="768"/>
      <c r="AO114" s="769"/>
      <c r="AP114" s="815">
        <v>1.2</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1644543</v>
      </c>
      <c r="BR114" s="805"/>
      <c r="BS114" s="805"/>
      <c r="BT114" s="805"/>
      <c r="BU114" s="805"/>
      <c r="BV114" s="805">
        <v>1651351</v>
      </c>
      <c r="BW114" s="805"/>
      <c r="BX114" s="805"/>
      <c r="BY114" s="805"/>
      <c r="BZ114" s="805"/>
      <c r="CA114" s="805">
        <v>1572277</v>
      </c>
      <c r="CB114" s="805"/>
      <c r="CC114" s="805"/>
      <c r="CD114" s="805"/>
      <c r="CE114" s="805"/>
      <c r="CF114" s="866">
        <v>60.2</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65235</v>
      </c>
      <c r="AB115" s="914"/>
      <c r="AC115" s="914"/>
      <c r="AD115" s="914"/>
      <c r="AE115" s="915"/>
      <c r="AF115" s="916">
        <v>53810</v>
      </c>
      <c r="AG115" s="914"/>
      <c r="AH115" s="914"/>
      <c r="AI115" s="914"/>
      <c r="AJ115" s="915"/>
      <c r="AK115" s="916">
        <v>48670</v>
      </c>
      <c r="AL115" s="914"/>
      <c r="AM115" s="914"/>
      <c r="AN115" s="914"/>
      <c r="AO115" s="915"/>
      <c r="AP115" s="917">
        <v>1.9</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635249</v>
      </c>
      <c r="AB117" s="900"/>
      <c r="AC117" s="900"/>
      <c r="AD117" s="900"/>
      <c r="AE117" s="901"/>
      <c r="AF117" s="902">
        <v>598728</v>
      </c>
      <c r="AG117" s="900"/>
      <c r="AH117" s="900"/>
      <c r="AI117" s="900"/>
      <c r="AJ117" s="901"/>
      <c r="AK117" s="902">
        <v>604394</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287</v>
      </c>
      <c r="AG118" s="893"/>
      <c r="AH118" s="893"/>
      <c r="AI118" s="893"/>
      <c r="AJ118" s="894"/>
      <c r="AK118" s="895" t="s">
        <v>286</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432</v>
      </c>
      <c r="BP119" s="869"/>
      <c r="BQ119" s="873">
        <v>8434346</v>
      </c>
      <c r="BR119" s="836"/>
      <c r="BS119" s="836"/>
      <c r="BT119" s="836"/>
      <c r="BU119" s="836"/>
      <c r="BV119" s="836">
        <v>8314579</v>
      </c>
      <c r="BW119" s="836"/>
      <c r="BX119" s="836"/>
      <c r="BY119" s="836"/>
      <c r="BZ119" s="836"/>
      <c r="CA119" s="836">
        <v>8223672</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811436</v>
      </c>
      <c r="DH119" s="751"/>
      <c r="DI119" s="751"/>
      <c r="DJ119" s="751"/>
      <c r="DK119" s="752"/>
      <c r="DL119" s="753">
        <v>776042</v>
      </c>
      <c r="DM119" s="751"/>
      <c r="DN119" s="751"/>
      <c r="DO119" s="751"/>
      <c r="DP119" s="752"/>
      <c r="DQ119" s="753">
        <v>712478</v>
      </c>
      <c r="DR119" s="751"/>
      <c r="DS119" s="751"/>
      <c r="DT119" s="751"/>
      <c r="DU119" s="752"/>
      <c r="DV119" s="839">
        <v>27.3</v>
      </c>
      <c r="DW119" s="840"/>
      <c r="DX119" s="840"/>
      <c r="DY119" s="840"/>
      <c r="DZ119" s="841"/>
    </row>
    <row r="120" spans="1:130" s="199" customFormat="1" ht="26.25" customHeight="1">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1583154</v>
      </c>
      <c r="BR120" s="833"/>
      <c r="BS120" s="833"/>
      <c r="BT120" s="833"/>
      <c r="BU120" s="833"/>
      <c r="BV120" s="833">
        <v>1694230</v>
      </c>
      <c r="BW120" s="833"/>
      <c r="BX120" s="833"/>
      <c r="BY120" s="833"/>
      <c r="BZ120" s="833"/>
      <c r="CA120" s="833">
        <v>2208575</v>
      </c>
      <c r="CB120" s="833"/>
      <c r="CC120" s="833"/>
      <c r="CD120" s="833"/>
      <c r="CE120" s="833"/>
      <c r="CF120" s="857">
        <v>84.5</v>
      </c>
      <c r="CG120" s="858"/>
      <c r="CH120" s="858"/>
      <c r="CI120" s="858"/>
      <c r="CJ120" s="858"/>
      <c r="CK120" s="859" t="s">
        <v>436</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1497874</v>
      </c>
      <c r="DH120" s="833"/>
      <c r="DI120" s="833"/>
      <c r="DJ120" s="833"/>
      <c r="DK120" s="833"/>
      <c r="DL120" s="833">
        <v>1377795</v>
      </c>
      <c r="DM120" s="833"/>
      <c r="DN120" s="833"/>
      <c r="DO120" s="833"/>
      <c r="DP120" s="833"/>
      <c r="DQ120" s="833">
        <v>1283128</v>
      </c>
      <c r="DR120" s="833"/>
      <c r="DS120" s="833"/>
      <c r="DT120" s="833"/>
      <c r="DU120" s="833"/>
      <c r="DV120" s="834">
        <v>49.1</v>
      </c>
      <c r="DW120" s="834"/>
      <c r="DX120" s="834"/>
      <c r="DY120" s="834"/>
      <c r="DZ120" s="835"/>
    </row>
    <row r="121" spans="1:130" s="199" customFormat="1" ht="26.25" customHeight="1">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t="s">
        <v>112</v>
      </c>
      <c r="BR121" s="805"/>
      <c r="BS121" s="805"/>
      <c r="BT121" s="805"/>
      <c r="BU121" s="805"/>
      <c r="BV121" s="805" t="s">
        <v>112</v>
      </c>
      <c r="BW121" s="805"/>
      <c r="BX121" s="805"/>
      <c r="BY121" s="805"/>
      <c r="BZ121" s="805"/>
      <c r="CA121" s="805" t="s">
        <v>112</v>
      </c>
      <c r="CB121" s="805"/>
      <c r="CC121" s="805"/>
      <c r="CD121" s="805"/>
      <c r="CE121" s="805"/>
      <c r="CF121" s="866" t="s">
        <v>112</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t="s">
        <v>112</v>
      </c>
      <c r="DH121" s="805"/>
      <c r="DI121" s="805"/>
      <c r="DJ121" s="805"/>
      <c r="DK121" s="805"/>
      <c r="DL121" s="805" t="s">
        <v>112</v>
      </c>
      <c r="DM121" s="805"/>
      <c r="DN121" s="805"/>
      <c r="DO121" s="805"/>
      <c r="DP121" s="805"/>
      <c r="DQ121" s="805" t="s">
        <v>112</v>
      </c>
      <c r="DR121" s="805"/>
      <c r="DS121" s="805"/>
      <c r="DT121" s="805"/>
      <c r="DU121" s="805"/>
      <c r="DV121" s="782" t="s">
        <v>112</v>
      </c>
      <c r="DW121" s="782"/>
      <c r="DX121" s="782"/>
      <c r="DY121" s="782"/>
      <c r="DZ121" s="783"/>
    </row>
    <row r="122" spans="1:130" s="199" customFormat="1" ht="26.25" customHeight="1">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4684680</v>
      </c>
      <c r="BR122" s="836"/>
      <c r="BS122" s="836"/>
      <c r="BT122" s="836"/>
      <c r="BU122" s="836"/>
      <c r="BV122" s="836">
        <v>4712078</v>
      </c>
      <c r="BW122" s="836"/>
      <c r="BX122" s="836"/>
      <c r="BY122" s="836"/>
      <c r="BZ122" s="836"/>
      <c r="CA122" s="836">
        <v>4771959</v>
      </c>
      <c r="CB122" s="836"/>
      <c r="CC122" s="836"/>
      <c r="CD122" s="836"/>
      <c r="CE122" s="836"/>
      <c r="CF122" s="837">
        <v>182.6</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440</v>
      </c>
      <c r="BP123" s="869"/>
      <c r="BQ123" s="823">
        <v>6267834</v>
      </c>
      <c r="BR123" s="824"/>
      <c r="BS123" s="824"/>
      <c r="BT123" s="824"/>
      <c r="BU123" s="824"/>
      <c r="BV123" s="824">
        <v>6406308</v>
      </c>
      <c r="BW123" s="824"/>
      <c r="BX123" s="824"/>
      <c r="BY123" s="824"/>
      <c r="BZ123" s="824"/>
      <c r="CA123" s="824">
        <v>6980534</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85.7</v>
      </c>
      <c r="BR124" s="822"/>
      <c r="BS124" s="822"/>
      <c r="BT124" s="822"/>
      <c r="BU124" s="822"/>
      <c r="BV124" s="822">
        <v>71.7</v>
      </c>
      <c r="BW124" s="822"/>
      <c r="BX124" s="822"/>
      <c r="BY124" s="822"/>
      <c r="BZ124" s="822"/>
      <c r="CA124" s="822">
        <v>47.5</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65235</v>
      </c>
      <c r="AB126" s="768"/>
      <c r="AC126" s="768"/>
      <c r="AD126" s="768"/>
      <c r="AE126" s="769"/>
      <c r="AF126" s="770">
        <v>53810</v>
      </c>
      <c r="AG126" s="768"/>
      <c r="AH126" s="768"/>
      <c r="AI126" s="768"/>
      <c r="AJ126" s="769"/>
      <c r="AK126" s="770">
        <v>48670</v>
      </c>
      <c r="AL126" s="768"/>
      <c r="AM126" s="768"/>
      <c r="AN126" s="768"/>
      <c r="AO126" s="769"/>
      <c r="AP126" s="815">
        <v>1.9</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t="s">
        <v>112</v>
      </c>
      <c r="AB128" s="789"/>
      <c r="AC128" s="789"/>
      <c r="AD128" s="789"/>
      <c r="AE128" s="790"/>
      <c r="AF128" s="791" t="s">
        <v>112</v>
      </c>
      <c r="AG128" s="789"/>
      <c r="AH128" s="789"/>
      <c r="AI128" s="789"/>
      <c r="AJ128" s="790"/>
      <c r="AK128" s="791" t="s">
        <v>112</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2939732</v>
      </c>
      <c r="AB129" s="768"/>
      <c r="AC129" s="768"/>
      <c r="AD129" s="768"/>
      <c r="AE129" s="769"/>
      <c r="AF129" s="770">
        <v>3062114</v>
      </c>
      <c r="AG129" s="768"/>
      <c r="AH129" s="768"/>
      <c r="AI129" s="768"/>
      <c r="AJ129" s="769"/>
      <c r="AK129" s="770">
        <v>3034684</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414197</v>
      </c>
      <c r="AB130" s="768"/>
      <c r="AC130" s="768"/>
      <c r="AD130" s="768"/>
      <c r="AE130" s="769"/>
      <c r="AF130" s="770">
        <v>403569</v>
      </c>
      <c r="AG130" s="768"/>
      <c r="AH130" s="768"/>
      <c r="AI130" s="768"/>
      <c r="AJ130" s="769"/>
      <c r="AK130" s="770">
        <v>422044</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7.6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2525535</v>
      </c>
      <c r="AB131" s="751"/>
      <c r="AC131" s="751"/>
      <c r="AD131" s="751"/>
      <c r="AE131" s="752"/>
      <c r="AF131" s="753">
        <v>2658545</v>
      </c>
      <c r="AG131" s="751"/>
      <c r="AH131" s="751"/>
      <c r="AI131" s="751"/>
      <c r="AJ131" s="752"/>
      <c r="AK131" s="753">
        <v>2612640</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v>47.5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8.7526801249999995</v>
      </c>
      <c r="AB132" s="731"/>
      <c r="AC132" s="731"/>
      <c r="AD132" s="731"/>
      <c r="AE132" s="732"/>
      <c r="AF132" s="733">
        <v>7.3408198850000002</v>
      </c>
      <c r="AG132" s="731"/>
      <c r="AH132" s="731"/>
      <c r="AI132" s="731"/>
      <c r="AJ132" s="732"/>
      <c r="AK132" s="733">
        <v>6.979530284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10.5</v>
      </c>
      <c r="AB133" s="710"/>
      <c r="AC133" s="710"/>
      <c r="AD133" s="710"/>
      <c r="AE133" s="711"/>
      <c r="AF133" s="709">
        <v>8.6999999999999993</v>
      </c>
      <c r="AG133" s="710"/>
      <c r="AH133" s="710"/>
      <c r="AI133" s="710"/>
      <c r="AJ133" s="711"/>
      <c r="AK133" s="709">
        <v>7.6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2" t="s">
        <v>468</v>
      </c>
      <c r="L7" s="256"/>
      <c r="M7" s="257" t="s">
        <v>469</v>
      </c>
      <c r="N7" s="258"/>
    </row>
    <row r="8" spans="1:16">
      <c r="A8" s="250"/>
      <c r="B8" s="246"/>
      <c r="C8" s="246"/>
      <c r="D8" s="246"/>
      <c r="E8" s="246"/>
      <c r="F8" s="246"/>
      <c r="G8" s="259"/>
      <c r="H8" s="260"/>
      <c r="I8" s="260"/>
      <c r="J8" s="261"/>
      <c r="K8" s="1123"/>
      <c r="L8" s="262" t="s">
        <v>470</v>
      </c>
      <c r="M8" s="263" t="s">
        <v>471</v>
      </c>
      <c r="N8" s="264" t="s">
        <v>472</v>
      </c>
    </row>
    <row r="9" spans="1:16">
      <c r="A9" s="250"/>
      <c r="B9" s="246"/>
      <c r="C9" s="246"/>
      <c r="D9" s="246"/>
      <c r="E9" s="246"/>
      <c r="F9" s="246"/>
      <c r="G9" s="1136" t="s">
        <v>473</v>
      </c>
      <c r="H9" s="1137"/>
      <c r="I9" s="1137"/>
      <c r="J9" s="1138"/>
      <c r="K9" s="265">
        <v>964586</v>
      </c>
      <c r="L9" s="266">
        <v>114982</v>
      </c>
      <c r="M9" s="267">
        <v>115876</v>
      </c>
      <c r="N9" s="268">
        <v>-0.8</v>
      </c>
    </row>
    <row r="10" spans="1:16">
      <c r="A10" s="250"/>
      <c r="B10" s="246"/>
      <c r="C10" s="246"/>
      <c r="D10" s="246"/>
      <c r="E10" s="246"/>
      <c r="F10" s="246"/>
      <c r="G10" s="1136" t="s">
        <v>474</v>
      </c>
      <c r="H10" s="1137"/>
      <c r="I10" s="1137"/>
      <c r="J10" s="1138"/>
      <c r="K10" s="269">
        <v>39288</v>
      </c>
      <c r="L10" s="270">
        <v>4683</v>
      </c>
      <c r="M10" s="271">
        <v>10922</v>
      </c>
      <c r="N10" s="272">
        <v>-57.1</v>
      </c>
    </row>
    <row r="11" spans="1:16" ht="13.5" customHeight="1">
      <c r="A11" s="250"/>
      <c r="B11" s="246"/>
      <c r="C11" s="246"/>
      <c r="D11" s="246"/>
      <c r="E11" s="246"/>
      <c r="F11" s="246"/>
      <c r="G11" s="1136" t="s">
        <v>475</v>
      </c>
      <c r="H11" s="1137"/>
      <c r="I11" s="1137"/>
      <c r="J11" s="1138"/>
      <c r="K11" s="269">
        <v>82821</v>
      </c>
      <c r="L11" s="270">
        <v>9873</v>
      </c>
      <c r="M11" s="271">
        <v>18462</v>
      </c>
      <c r="N11" s="272">
        <v>-46.5</v>
      </c>
    </row>
    <row r="12" spans="1:16" ht="13.5" customHeight="1">
      <c r="A12" s="250"/>
      <c r="B12" s="246"/>
      <c r="C12" s="246"/>
      <c r="D12" s="246"/>
      <c r="E12" s="246"/>
      <c r="F12" s="246"/>
      <c r="G12" s="1136" t="s">
        <v>476</v>
      </c>
      <c r="H12" s="1137"/>
      <c r="I12" s="1137"/>
      <c r="J12" s="1138"/>
      <c r="K12" s="269">
        <v>23912</v>
      </c>
      <c r="L12" s="270">
        <v>2850</v>
      </c>
      <c r="M12" s="271">
        <v>746</v>
      </c>
      <c r="N12" s="272">
        <v>282</v>
      </c>
    </row>
    <row r="13" spans="1:16" ht="13.5" customHeight="1">
      <c r="A13" s="250"/>
      <c r="B13" s="246"/>
      <c r="C13" s="246"/>
      <c r="D13" s="246"/>
      <c r="E13" s="246"/>
      <c r="F13" s="246"/>
      <c r="G13" s="1136" t="s">
        <v>477</v>
      </c>
      <c r="H13" s="1137"/>
      <c r="I13" s="1137"/>
      <c r="J13" s="1138"/>
      <c r="K13" s="269" t="s">
        <v>478</v>
      </c>
      <c r="L13" s="270" t="s">
        <v>478</v>
      </c>
      <c r="M13" s="271" t="s">
        <v>478</v>
      </c>
      <c r="N13" s="272" t="s">
        <v>478</v>
      </c>
    </row>
    <row r="14" spans="1:16" ht="13.5" customHeight="1">
      <c r="A14" s="250"/>
      <c r="B14" s="246"/>
      <c r="C14" s="246"/>
      <c r="D14" s="246"/>
      <c r="E14" s="246"/>
      <c r="F14" s="246"/>
      <c r="G14" s="1136" t="s">
        <v>479</v>
      </c>
      <c r="H14" s="1137"/>
      <c r="I14" s="1137"/>
      <c r="J14" s="1138"/>
      <c r="K14" s="269">
        <v>35691</v>
      </c>
      <c r="L14" s="270">
        <v>4254</v>
      </c>
      <c r="M14" s="271">
        <v>5201</v>
      </c>
      <c r="N14" s="272">
        <v>-18.2</v>
      </c>
    </row>
    <row r="15" spans="1:16" ht="13.5" customHeight="1">
      <c r="A15" s="250"/>
      <c r="B15" s="246"/>
      <c r="C15" s="246"/>
      <c r="D15" s="246"/>
      <c r="E15" s="246"/>
      <c r="F15" s="246"/>
      <c r="G15" s="1136" t="s">
        <v>480</v>
      </c>
      <c r="H15" s="1137"/>
      <c r="I15" s="1137"/>
      <c r="J15" s="1138"/>
      <c r="K15" s="269">
        <v>16645</v>
      </c>
      <c r="L15" s="270">
        <v>1984</v>
      </c>
      <c r="M15" s="271">
        <v>2624</v>
      </c>
      <c r="N15" s="272">
        <v>-24.4</v>
      </c>
    </row>
    <row r="16" spans="1:16">
      <c r="A16" s="250"/>
      <c r="B16" s="246"/>
      <c r="C16" s="246"/>
      <c r="D16" s="246"/>
      <c r="E16" s="246"/>
      <c r="F16" s="246"/>
      <c r="G16" s="1139" t="s">
        <v>481</v>
      </c>
      <c r="H16" s="1140"/>
      <c r="I16" s="1140"/>
      <c r="J16" s="1141"/>
      <c r="K16" s="270">
        <v>-134491</v>
      </c>
      <c r="L16" s="270">
        <v>-16032</v>
      </c>
      <c r="M16" s="271">
        <v>-12273</v>
      </c>
      <c r="N16" s="272">
        <v>30.6</v>
      </c>
    </row>
    <row r="17" spans="1:16">
      <c r="A17" s="250"/>
      <c r="B17" s="246"/>
      <c r="C17" s="246"/>
      <c r="D17" s="246"/>
      <c r="E17" s="246"/>
      <c r="F17" s="246"/>
      <c r="G17" s="1139" t="s">
        <v>170</v>
      </c>
      <c r="H17" s="1140"/>
      <c r="I17" s="1140"/>
      <c r="J17" s="1141"/>
      <c r="K17" s="270">
        <v>1028452</v>
      </c>
      <c r="L17" s="270">
        <v>122595</v>
      </c>
      <c r="M17" s="271">
        <v>141557</v>
      </c>
      <c r="N17" s="272">
        <v>-13.4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33" t="s">
        <v>486</v>
      </c>
      <c r="H21" s="1134"/>
      <c r="I21" s="1134"/>
      <c r="J21" s="1135"/>
      <c r="K21" s="282">
        <v>13.23</v>
      </c>
      <c r="L21" s="283">
        <v>13.44</v>
      </c>
      <c r="M21" s="284">
        <v>-0.21</v>
      </c>
      <c r="N21" s="251"/>
      <c r="O21" s="285"/>
      <c r="P21" s="281"/>
    </row>
    <row r="22" spans="1:16" s="286" customFormat="1">
      <c r="A22" s="281"/>
      <c r="B22" s="251"/>
      <c r="C22" s="251"/>
      <c r="D22" s="251"/>
      <c r="E22" s="251"/>
      <c r="F22" s="251"/>
      <c r="G22" s="1133" t="s">
        <v>487</v>
      </c>
      <c r="H22" s="1134"/>
      <c r="I22" s="1134"/>
      <c r="J22" s="1135"/>
      <c r="K22" s="287">
        <v>97.2</v>
      </c>
      <c r="L22" s="288">
        <v>94.9</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2" t="s">
        <v>468</v>
      </c>
      <c r="L30" s="256"/>
      <c r="M30" s="257" t="s">
        <v>469</v>
      </c>
      <c r="N30" s="258"/>
    </row>
    <row r="31" spans="1:16">
      <c r="A31" s="250"/>
      <c r="B31" s="246"/>
      <c r="C31" s="246"/>
      <c r="D31" s="246"/>
      <c r="E31" s="246"/>
      <c r="F31" s="246"/>
      <c r="G31" s="259"/>
      <c r="H31" s="260"/>
      <c r="I31" s="260"/>
      <c r="J31" s="261"/>
      <c r="K31" s="1123"/>
      <c r="L31" s="262" t="s">
        <v>470</v>
      </c>
      <c r="M31" s="263" t="s">
        <v>471</v>
      </c>
      <c r="N31" s="264" t="s">
        <v>472</v>
      </c>
    </row>
    <row r="32" spans="1:16" ht="27" customHeight="1">
      <c r="A32" s="250"/>
      <c r="B32" s="246"/>
      <c r="C32" s="246"/>
      <c r="D32" s="246"/>
      <c r="E32" s="246"/>
      <c r="F32" s="246"/>
      <c r="G32" s="1124" t="s">
        <v>491</v>
      </c>
      <c r="H32" s="1125"/>
      <c r="I32" s="1125"/>
      <c r="J32" s="1126"/>
      <c r="K32" s="296">
        <v>389955</v>
      </c>
      <c r="L32" s="296">
        <v>46484</v>
      </c>
      <c r="M32" s="297">
        <v>70006</v>
      </c>
      <c r="N32" s="298">
        <v>-33.6</v>
      </c>
    </row>
    <row r="33" spans="1:16" ht="13.5" customHeight="1">
      <c r="A33" s="250"/>
      <c r="B33" s="246"/>
      <c r="C33" s="246"/>
      <c r="D33" s="246"/>
      <c r="E33" s="246"/>
      <c r="F33" s="246"/>
      <c r="G33" s="1124" t="s">
        <v>492</v>
      </c>
      <c r="H33" s="1125"/>
      <c r="I33" s="1125"/>
      <c r="J33" s="1126"/>
      <c r="K33" s="296" t="s">
        <v>478</v>
      </c>
      <c r="L33" s="296" t="s">
        <v>478</v>
      </c>
      <c r="M33" s="297" t="s">
        <v>478</v>
      </c>
      <c r="N33" s="298" t="s">
        <v>478</v>
      </c>
    </row>
    <row r="34" spans="1:16" ht="27" customHeight="1">
      <c r="A34" s="250"/>
      <c r="B34" s="246"/>
      <c r="C34" s="246"/>
      <c r="D34" s="246"/>
      <c r="E34" s="246"/>
      <c r="F34" s="246"/>
      <c r="G34" s="1124" t="s">
        <v>493</v>
      </c>
      <c r="H34" s="1125"/>
      <c r="I34" s="1125"/>
      <c r="J34" s="1126"/>
      <c r="K34" s="296" t="s">
        <v>478</v>
      </c>
      <c r="L34" s="296" t="s">
        <v>478</v>
      </c>
      <c r="M34" s="297">
        <v>1</v>
      </c>
      <c r="N34" s="298" t="s">
        <v>478</v>
      </c>
    </row>
    <row r="35" spans="1:16" ht="27" customHeight="1">
      <c r="A35" s="250"/>
      <c r="B35" s="246"/>
      <c r="C35" s="246"/>
      <c r="D35" s="246"/>
      <c r="E35" s="246"/>
      <c r="F35" s="246"/>
      <c r="G35" s="1124" t="s">
        <v>494</v>
      </c>
      <c r="H35" s="1125"/>
      <c r="I35" s="1125"/>
      <c r="J35" s="1126"/>
      <c r="K35" s="296">
        <v>135189</v>
      </c>
      <c r="L35" s="296">
        <v>16115</v>
      </c>
      <c r="M35" s="297">
        <v>19095</v>
      </c>
      <c r="N35" s="298">
        <v>-15.6</v>
      </c>
    </row>
    <row r="36" spans="1:16" ht="27" customHeight="1">
      <c r="A36" s="250"/>
      <c r="B36" s="246"/>
      <c r="C36" s="246"/>
      <c r="D36" s="246"/>
      <c r="E36" s="246"/>
      <c r="F36" s="246"/>
      <c r="G36" s="1124" t="s">
        <v>495</v>
      </c>
      <c r="H36" s="1125"/>
      <c r="I36" s="1125"/>
      <c r="J36" s="1126"/>
      <c r="K36" s="296">
        <v>30580</v>
      </c>
      <c r="L36" s="296">
        <v>3645</v>
      </c>
      <c r="M36" s="297">
        <v>5066</v>
      </c>
      <c r="N36" s="298">
        <v>-28</v>
      </c>
    </row>
    <row r="37" spans="1:16" ht="13.5" customHeight="1">
      <c r="A37" s="250"/>
      <c r="B37" s="246"/>
      <c r="C37" s="246"/>
      <c r="D37" s="246"/>
      <c r="E37" s="246"/>
      <c r="F37" s="246"/>
      <c r="G37" s="1124" t="s">
        <v>496</v>
      </c>
      <c r="H37" s="1125"/>
      <c r="I37" s="1125"/>
      <c r="J37" s="1126"/>
      <c r="K37" s="296">
        <v>48670</v>
      </c>
      <c r="L37" s="296">
        <v>5802</v>
      </c>
      <c r="M37" s="297">
        <v>1361</v>
      </c>
      <c r="N37" s="298">
        <v>326.3</v>
      </c>
    </row>
    <row r="38" spans="1:16" ht="27" customHeight="1">
      <c r="A38" s="250"/>
      <c r="B38" s="246"/>
      <c r="C38" s="246"/>
      <c r="D38" s="246"/>
      <c r="E38" s="246"/>
      <c r="F38" s="246"/>
      <c r="G38" s="1127" t="s">
        <v>497</v>
      </c>
      <c r="H38" s="1128"/>
      <c r="I38" s="1128"/>
      <c r="J38" s="1129"/>
      <c r="K38" s="299" t="s">
        <v>478</v>
      </c>
      <c r="L38" s="299" t="s">
        <v>478</v>
      </c>
      <c r="M38" s="300">
        <v>15</v>
      </c>
      <c r="N38" s="301" t="s">
        <v>478</v>
      </c>
      <c r="O38" s="295"/>
    </row>
    <row r="39" spans="1:16">
      <c r="A39" s="250"/>
      <c r="B39" s="246"/>
      <c r="C39" s="246"/>
      <c r="D39" s="246"/>
      <c r="E39" s="246"/>
      <c r="F39" s="246"/>
      <c r="G39" s="1127" t="s">
        <v>498</v>
      </c>
      <c r="H39" s="1128"/>
      <c r="I39" s="1128"/>
      <c r="J39" s="1129"/>
      <c r="K39" s="302" t="s">
        <v>478</v>
      </c>
      <c r="L39" s="302" t="s">
        <v>478</v>
      </c>
      <c r="M39" s="303">
        <v>-2978</v>
      </c>
      <c r="N39" s="304" t="s">
        <v>478</v>
      </c>
      <c r="O39" s="295"/>
    </row>
    <row r="40" spans="1:16" ht="27" customHeight="1">
      <c r="A40" s="250"/>
      <c r="B40" s="246"/>
      <c r="C40" s="246"/>
      <c r="D40" s="246"/>
      <c r="E40" s="246"/>
      <c r="F40" s="246"/>
      <c r="G40" s="1124" t="s">
        <v>499</v>
      </c>
      <c r="H40" s="1125"/>
      <c r="I40" s="1125"/>
      <c r="J40" s="1126"/>
      <c r="K40" s="302">
        <v>-422044</v>
      </c>
      <c r="L40" s="302">
        <v>-50309</v>
      </c>
      <c r="M40" s="303">
        <v>-63538</v>
      </c>
      <c r="N40" s="304">
        <v>-20.8</v>
      </c>
      <c r="O40" s="295"/>
    </row>
    <row r="41" spans="1:16">
      <c r="A41" s="250"/>
      <c r="B41" s="246"/>
      <c r="C41" s="246"/>
      <c r="D41" s="246"/>
      <c r="E41" s="246"/>
      <c r="F41" s="246"/>
      <c r="G41" s="1130" t="s">
        <v>281</v>
      </c>
      <c r="H41" s="1131"/>
      <c r="I41" s="1131"/>
      <c r="J41" s="1132"/>
      <c r="K41" s="296">
        <v>182350</v>
      </c>
      <c r="L41" s="302">
        <v>21737</v>
      </c>
      <c r="M41" s="303">
        <v>29028</v>
      </c>
      <c r="N41" s="304">
        <v>-25.1</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17" t="s">
        <v>468</v>
      </c>
      <c r="J49" s="1119" t="s">
        <v>503</v>
      </c>
      <c r="K49" s="1120"/>
      <c r="L49" s="1120"/>
      <c r="M49" s="1120"/>
      <c r="N49" s="1121"/>
    </row>
    <row r="50" spans="1:14">
      <c r="A50" s="250"/>
      <c r="B50" s="246"/>
      <c r="C50" s="246"/>
      <c r="D50" s="246"/>
      <c r="E50" s="246"/>
      <c r="F50" s="246"/>
      <c r="G50" s="314"/>
      <c r="H50" s="315"/>
      <c r="I50" s="1118"/>
      <c r="J50" s="316" t="s">
        <v>504</v>
      </c>
      <c r="K50" s="317" t="s">
        <v>505</v>
      </c>
      <c r="L50" s="318" t="s">
        <v>506</v>
      </c>
      <c r="M50" s="319" t="s">
        <v>507</v>
      </c>
      <c r="N50" s="320" t="s">
        <v>508</v>
      </c>
    </row>
    <row r="51" spans="1:14">
      <c r="A51" s="250"/>
      <c r="B51" s="246"/>
      <c r="C51" s="246"/>
      <c r="D51" s="246"/>
      <c r="E51" s="246"/>
      <c r="F51" s="246"/>
      <c r="G51" s="312" t="s">
        <v>509</v>
      </c>
      <c r="H51" s="313"/>
      <c r="I51" s="321">
        <v>686823</v>
      </c>
      <c r="J51" s="322">
        <v>76399</v>
      </c>
      <c r="K51" s="323">
        <v>18</v>
      </c>
      <c r="L51" s="324">
        <v>94828</v>
      </c>
      <c r="M51" s="325">
        <v>3.1</v>
      </c>
      <c r="N51" s="326">
        <v>14.9</v>
      </c>
    </row>
    <row r="52" spans="1:14">
      <c r="A52" s="250"/>
      <c r="B52" s="246"/>
      <c r="C52" s="246"/>
      <c r="D52" s="246"/>
      <c r="E52" s="246"/>
      <c r="F52" s="246"/>
      <c r="G52" s="327"/>
      <c r="H52" s="328" t="s">
        <v>510</v>
      </c>
      <c r="I52" s="329">
        <v>292573</v>
      </c>
      <c r="J52" s="330">
        <v>32544</v>
      </c>
      <c r="K52" s="331">
        <v>-9.8000000000000007</v>
      </c>
      <c r="L52" s="332">
        <v>55133</v>
      </c>
      <c r="M52" s="333">
        <v>4.9000000000000004</v>
      </c>
      <c r="N52" s="334">
        <v>-14.7</v>
      </c>
    </row>
    <row r="53" spans="1:14">
      <c r="A53" s="250"/>
      <c r="B53" s="246"/>
      <c r="C53" s="246"/>
      <c r="D53" s="246"/>
      <c r="E53" s="246"/>
      <c r="F53" s="246"/>
      <c r="G53" s="312" t="s">
        <v>511</v>
      </c>
      <c r="H53" s="313"/>
      <c r="I53" s="321">
        <v>810369</v>
      </c>
      <c r="J53" s="322">
        <v>91258</v>
      </c>
      <c r="K53" s="323">
        <v>19.399999999999999</v>
      </c>
      <c r="L53" s="324">
        <v>119674</v>
      </c>
      <c r="M53" s="325">
        <v>26.2</v>
      </c>
      <c r="N53" s="326">
        <v>-6.8</v>
      </c>
    </row>
    <row r="54" spans="1:14">
      <c r="A54" s="250"/>
      <c r="B54" s="246"/>
      <c r="C54" s="246"/>
      <c r="D54" s="246"/>
      <c r="E54" s="246"/>
      <c r="F54" s="246"/>
      <c r="G54" s="327"/>
      <c r="H54" s="328" t="s">
        <v>510</v>
      </c>
      <c r="I54" s="329">
        <v>399485</v>
      </c>
      <c r="J54" s="330">
        <v>44987</v>
      </c>
      <c r="K54" s="331">
        <v>38.200000000000003</v>
      </c>
      <c r="L54" s="332">
        <v>57803</v>
      </c>
      <c r="M54" s="333">
        <v>4.8</v>
      </c>
      <c r="N54" s="334">
        <v>33.4</v>
      </c>
    </row>
    <row r="55" spans="1:14">
      <c r="A55" s="250"/>
      <c r="B55" s="246"/>
      <c r="C55" s="246"/>
      <c r="D55" s="246"/>
      <c r="E55" s="246"/>
      <c r="F55" s="246"/>
      <c r="G55" s="312" t="s">
        <v>512</v>
      </c>
      <c r="H55" s="313"/>
      <c r="I55" s="321">
        <v>474042</v>
      </c>
      <c r="J55" s="322">
        <v>54513</v>
      </c>
      <c r="K55" s="323">
        <v>-40.299999999999997</v>
      </c>
      <c r="L55" s="324">
        <v>119685</v>
      </c>
      <c r="M55" s="325">
        <v>0</v>
      </c>
      <c r="N55" s="326">
        <v>-40.299999999999997</v>
      </c>
    </row>
    <row r="56" spans="1:14">
      <c r="A56" s="250"/>
      <c r="B56" s="246"/>
      <c r="C56" s="246"/>
      <c r="D56" s="246"/>
      <c r="E56" s="246"/>
      <c r="F56" s="246"/>
      <c r="G56" s="327"/>
      <c r="H56" s="328" t="s">
        <v>510</v>
      </c>
      <c r="I56" s="329">
        <v>339649</v>
      </c>
      <c r="J56" s="330">
        <v>39058</v>
      </c>
      <c r="K56" s="331">
        <v>-13.2</v>
      </c>
      <c r="L56" s="332">
        <v>68464</v>
      </c>
      <c r="M56" s="333">
        <v>18.399999999999999</v>
      </c>
      <c r="N56" s="334">
        <v>-31.6</v>
      </c>
    </row>
    <row r="57" spans="1:14">
      <c r="A57" s="250"/>
      <c r="B57" s="246"/>
      <c r="C57" s="246"/>
      <c r="D57" s="246"/>
      <c r="E57" s="246"/>
      <c r="F57" s="246"/>
      <c r="G57" s="312" t="s">
        <v>513</v>
      </c>
      <c r="H57" s="313"/>
      <c r="I57" s="321">
        <v>534864</v>
      </c>
      <c r="J57" s="322">
        <v>62763</v>
      </c>
      <c r="K57" s="323">
        <v>15.1</v>
      </c>
      <c r="L57" s="324">
        <v>109920</v>
      </c>
      <c r="M57" s="325">
        <v>-8.1999999999999993</v>
      </c>
      <c r="N57" s="326">
        <v>23.3</v>
      </c>
    </row>
    <row r="58" spans="1:14">
      <c r="A58" s="250"/>
      <c r="B58" s="246"/>
      <c r="C58" s="246"/>
      <c r="D58" s="246"/>
      <c r="E58" s="246"/>
      <c r="F58" s="246"/>
      <c r="G58" s="327"/>
      <c r="H58" s="328" t="s">
        <v>510</v>
      </c>
      <c r="I58" s="329">
        <v>324541</v>
      </c>
      <c r="J58" s="330">
        <v>38083</v>
      </c>
      <c r="K58" s="331">
        <v>-2.5</v>
      </c>
      <c r="L58" s="332">
        <v>62739</v>
      </c>
      <c r="M58" s="333">
        <v>-8.4</v>
      </c>
      <c r="N58" s="334">
        <v>5.9</v>
      </c>
    </row>
    <row r="59" spans="1:14">
      <c r="A59" s="250"/>
      <c r="B59" s="246"/>
      <c r="C59" s="246"/>
      <c r="D59" s="246"/>
      <c r="E59" s="246"/>
      <c r="F59" s="246"/>
      <c r="G59" s="312" t="s">
        <v>514</v>
      </c>
      <c r="H59" s="313"/>
      <c r="I59" s="321">
        <v>1137930</v>
      </c>
      <c r="J59" s="322">
        <v>135645</v>
      </c>
      <c r="K59" s="323">
        <v>116.1</v>
      </c>
      <c r="L59" s="324">
        <v>119882</v>
      </c>
      <c r="M59" s="325">
        <v>9.1</v>
      </c>
      <c r="N59" s="326">
        <v>107</v>
      </c>
    </row>
    <row r="60" spans="1:14">
      <c r="A60" s="250"/>
      <c r="B60" s="246"/>
      <c r="C60" s="246"/>
      <c r="D60" s="246"/>
      <c r="E60" s="246"/>
      <c r="F60" s="246"/>
      <c r="G60" s="327"/>
      <c r="H60" s="328" t="s">
        <v>510</v>
      </c>
      <c r="I60" s="335">
        <v>383532</v>
      </c>
      <c r="J60" s="330">
        <v>45718</v>
      </c>
      <c r="K60" s="331">
        <v>20</v>
      </c>
      <c r="L60" s="332">
        <v>66481</v>
      </c>
      <c r="M60" s="333">
        <v>6</v>
      </c>
      <c r="N60" s="334">
        <v>14</v>
      </c>
    </row>
    <row r="61" spans="1:14">
      <c r="A61" s="250"/>
      <c r="B61" s="246"/>
      <c r="C61" s="246"/>
      <c r="D61" s="246"/>
      <c r="E61" s="246"/>
      <c r="F61" s="246"/>
      <c r="G61" s="312" t="s">
        <v>515</v>
      </c>
      <c r="H61" s="336"/>
      <c r="I61" s="337">
        <v>728806</v>
      </c>
      <c r="J61" s="338">
        <v>84116</v>
      </c>
      <c r="K61" s="339">
        <v>25.7</v>
      </c>
      <c r="L61" s="340">
        <v>112798</v>
      </c>
      <c r="M61" s="341">
        <v>6</v>
      </c>
      <c r="N61" s="326">
        <v>19.7</v>
      </c>
    </row>
    <row r="62" spans="1:14">
      <c r="A62" s="250"/>
      <c r="B62" s="246"/>
      <c r="C62" s="246"/>
      <c r="D62" s="246"/>
      <c r="E62" s="246"/>
      <c r="F62" s="246"/>
      <c r="G62" s="327"/>
      <c r="H62" s="328" t="s">
        <v>510</v>
      </c>
      <c r="I62" s="329">
        <v>347956</v>
      </c>
      <c r="J62" s="330">
        <v>40078</v>
      </c>
      <c r="K62" s="331">
        <v>6.5</v>
      </c>
      <c r="L62" s="332">
        <v>62124</v>
      </c>
      <c r="M62" s="333">
        <v>5.0999999999999996</v>
      </c>
      <c r="N62" s="334">
        <v>1.4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22.73</v>
      </c>
      <c r="G47" s="12">
        <v>22.89</v>
      </c>
      <c r="H47" s="12">
        <v>21.1</v>
      </c>
      <c r="I47" s="12">
        <v>26.02</v>
      </c>
      <c r="J47" s="13">
        <v>32.700000000000003</v>
      </c>
    </row>
    <row r="48" spans="2:10" ht="57.75" customHeight="1">
      <c r="B48" s="14"/>
      <c r="C48" s="1144" t="s">
        <v>4</v>
      </c>
      <c r="D48" s="1144"/>
      <c r="E48" s="1145"/>
      <c r="F48" s="15">
        <v>3.61</v>
      </c>
      <c r="G48" s="16">
        <v>6.27</v>
      </c>
      <c r="H48" s="16">
        <v>5.53</v>
      </c>
      <c r="I48" s="16">
        <v>28.72</v>
      </c>
      <c r="J48" s="17">
        <v>6.15</v>
      </c>
    </row>
    <row r="49" spans="2:10" ht="57.75" customHeight="1" thickBot="1">
      <c r="B49" s="18"/>
      <c r="C49" s="1146" t="s">
        <v>5</v>
      </c>
      <c r="D49" s="1146"/>
      <c r="E49" s="1147"/>
      <c r="F49" s="19" t="s">
        <v>522</v>
      </c>
      <c r="G49" s="20">
        <v>2.84</v>
      </c>
      <c r="H49" s="20" t="s">
        <v>523</v>
      </c>
      <c r="I49" s="20">
        <v>29.18</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2018-03-08T02:48:47Z</cp:lastPrinted>
  <dcterms:created xsi:type="dcterms:W3CDTF">2018-01-24T04:27:09Z</dcterms:created>
  <dcterms:modified xsi:type="dcterms:W3CDTF">2018-10-19T02:39:55Z</dcterms:modified>
  <cp:category/>
</cp:coreProperties>
</file>