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chonan.local\共有\05財政課\R2（財政課）\財政係\県等へ報告\★R1決算財政状況資料集\R030303【3.12(金)〆切】令和元年度財政状況資料集の作成及び提出について\提出データ\"/>
    </mc:Choice>
  </mc:AlternateContent>
  <xr:revisionPtr revIDLastSave="0" documentId="13_ncr:1_{879ECA7D-B9AB-4EE5-94FF-060FCFBB207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<sst xmlns="http://schemas.openxmlformats.org/spreadsheetml/2006/main" count="1106" uniqueCount="591">
  <si>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</si>
  <si>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</si>
  <si>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</si>
  <si>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</si>
  <si>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</si>
  <si>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</si>
  <si>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</si>
  <si>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</si>
  <si>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</si>
  <si>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</si>
  <si>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</si>
  <si>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</si>
  <si>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</si>
  <si>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</si>
  <si>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</si>
  <si>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</si>
  <si>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</si>
  <si>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</si>
  <si>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</si>
  <si>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</si>
  <si>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</si>
  <si>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</si>
  <si>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</si>
  <si>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</si>
  <si>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</si>
  <si>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</si>
  <si>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</si>
  <si>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</si>
  <si>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</si>
  <si>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</si>
  <si>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</si>
  <si>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</si>
  <si>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</si>
  <si>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</si>
  <si>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</si>
  <si>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</si>
  <si>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</si>
  <si>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</si>
  <si>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</si>
  <si>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</si>
  <si>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</si>
  <si>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</si>
  <si>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</si>
  <si>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</si>
  <si>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</si>
  <si>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</si>
  <si>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</si>
  <si>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</si>
  <si>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</si>
  <si>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</si>
  <si>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</si>
  <si>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</si>
  <si>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</si>
  <si>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</si>
  <si>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</si>
  <si>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</si>
  <si>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</si>
  <si>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</si>
  <si>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</si>
  <si>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</si>
  <si>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</si>
  <si>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</si>
  <si>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</si>
  <si>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</si>
  <si>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</si>
  <si>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</si>
  <si>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</si>
  <si>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</si>
  <si>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</si>
  <si>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</si>
  <si>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</si>
  <si>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</si>
  <si>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</si>
  <si>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</si>
  <si>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</si>
  <si>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</si>
  <si>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</si>
  <si>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</si>
  <si>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</si>
  <si>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</si>
  <si>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</si>
  <si>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</si>
  <si>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</si>
  <si>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</si>
  <si>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</si>
  <si>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</si>
  <si>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</si>
  <si>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</si>
  <si>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</si>
  <si>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</si>
  <si>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</si>
  <si>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</si>
  <si>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</si>
  <si>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</si>
  <si>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</si>
  <si>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</si>
  <si>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</si>
  <si>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</si>
  <si>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</si>
  <si>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</si>
  <si>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</si>
  <si>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</si>
  <si>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</si>
  <si>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</si>
  <si>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</si>
  <si>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</si>
  <si>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</si>
  <si>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</si>
  <si>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</si>
  <si>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</si>
  <si>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</si>
  <si>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</si>
  <si>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</si>
  <si>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</si>
  <si>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</si>
  <si>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</si>
  <si>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</si>
  <si>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</si>
  <si>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</si>
  <si>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</si>
  <si>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</si>
  <si>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</si>
  <si>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</si>
  <si>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</si>
  <si>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</si>
  <si>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</si>
  <si>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</si>
  <si>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</si>
  <si>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</si>
  <si>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</si>
  <si>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</si>
  <si>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</si>
  <si>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</si>
  <si>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</si>
  <si>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</si>
  <si>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</si>
  <si>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</si>
  <si>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</si>
  <si>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</si>
  <si>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</si>
  <si>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</si>
  <si>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</si>
  <si>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</si>
  <si>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</si>
  <si>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</si>
  <si>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</si>
  <si>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</si>
  <si>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</si>
  <si>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</si>
  <si>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</si>
  <si>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</si>
  <si>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</si>
  <si>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</si>
  <si>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</si>
  <si>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</si>
  <si>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</si>
  <si>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</si>
  <si>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</si>
  <si>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</si>
  <si>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</si>
  <si>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</si>
  <si>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</si>
  <si>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</si>
  <si>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</si>
  <si>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</si>
  <si>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</si>
  <si>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</si>
  <si>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</si>
  <si>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</si>
  <si>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</si>
  <si>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</si>
  <si>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</si>
  <si>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</si>
  <si>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</si>
  <si>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</si>
  <si>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</si>
  <si>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</si>
  <si>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</si>
  <si>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</si>
  <si>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</si>
  <si>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</si>
  <si>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</si>
  <si>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</si>
  <si>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</si>
  <si>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</si>
  <si>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</si>
  <si>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</si>
  <si>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</si>
  <si>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</si>
  <si>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</si>
  <si>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</si>
  <si>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</si>
  <si>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</si>
  <si>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</si>
  <si>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</si>
  <si>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</si>
  <si>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</si>
  <si>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</si>
  <si>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</si>
  <si>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</si>
  <si>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</si>
  <si>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</si>
  <si>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</si>
  <si>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</si>
  <si>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</si>
  <si>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</si>
  <si>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</si>
  <si>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</si>
  <si>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</si>
  <si>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</si>
  <si>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千葉県長南町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</si>
  <si>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</si>
  <si>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</si>
  <si>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</si>
  <si>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</si>
  <si>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</si>
  <si>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</si>
  <si>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</si>
  <si>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</si>
  <si>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</si>
  <si>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</si>
  <si>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</si>
  <si>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</si>
  <si>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</si>
  <si>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</si>
  <si>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</si>
  <si>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</si>
  <si>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</si>
  <si>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</si>
  <si>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</si>
  <si>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</si>
  <si>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</si>
  <si>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</si>
  <si>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</si>
  <si>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</si>
  <si>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</si>
  <si>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</si>
  <si>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</si>
  <si>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</si>
  <si>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</si>
  <si>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</si>
  <si>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</si>
  <si>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</si>
  <si>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</si>
  <si>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</si>
  <si>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</si>
  <si>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</si>
  <si>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</si>
  <si>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</si>
  <si>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</si>
  <si>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</si>
  <si>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</si>
  <si>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</si>
  <si>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</si>
  <si>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</si>
  <si>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</si>
  <si>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</si>
  <si>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</si>
  <si>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</si>
  <si>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</si>
  <si>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</si>
  <si>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</si>
  <si>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</si>
  <si>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</si>
  <si>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</si>
  <si>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</si>
  <si>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</si>
  <si>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</si>
  <si>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</si>
  <si>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</si>
  <si>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</si>
  <si>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</si>
  <si>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</si>
  <si>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</si>
  <si>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</si>
  <si>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</si>
  <si>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</si>
  <si>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</si>
  <si>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</si>
  <si>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</si>
  <si>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</si>
  <si>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</si>
  <si>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</si>
  <si>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</si>
  <si>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</si>
  <si>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</si>
  <si>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</si>
  <si>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</si>
  <si>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</si>
  <si>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</si>
  <si>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</si>
  <si>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</si>
  <si>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</si>
  <si>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</si>
  <si>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</si>
  <si>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</si>
  <si>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</si>
  <si>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</si>
  <si>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</si>
  <si>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</si>
  <si>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</si>
  <si>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</si>
  <si>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</si>
  <si>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</si>
  <si>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</si>
  <si>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</si>
  <si>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</si>
  <si>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</si>
  <si>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</si>
  <si>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</si>
  <si>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</si>
  <si>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</si>
  <si>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</si>
  <si>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</si>
  <si>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</si>
  <si>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</si>
  <si>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</si>
  <si>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</si>
  <si>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</si>
  <si>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</si>
  <si>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</si>
  <si>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</si>
  <si>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</si>
  <si>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</si>
  <si>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</si>
  <si>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</si>
  <si>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</si>
  <si>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</si>
  <si>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</si>
  <si>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</si>
  <si>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</si>
  <si>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</si>
  <si>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</si>
  <si>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</si>
  <si>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</si>
  <si>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</si>
  <si>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</si>
  <si>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</si>
  <si>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</si>
  <si>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</si>
  <si>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</si>
  <si>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</si>
  <si>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</si>
  <si>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</si>
  <si>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</si>
  <si>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</si>
  <si>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</si>
  <si>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</si>
  <si>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</si>
  <si>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</si>
  <si>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</si>
  <si>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</si>
  <si>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</si>
  <si>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</si>
  <si>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</si>
  <si>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</si>
  <si>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</si>
  <si>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</si>
  <si>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</si>
  <si>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</si>
  <si>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</si>
  <si>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</si>
  <si>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</si>
  <si>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</si>
  <si>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</si>
  <si>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千葉県長南町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</si>
  <si>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</si>
  <si>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</si>
  <si>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</si>
  <si>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</si>
  <si>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</si>
  <si>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</si>
  <si>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</si>
  <si>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</si>
  <si>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</si>
  <si>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</si>
  <si>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</si>
  <si>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</si>
  <si>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</si>
  <si>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</si>
  <si>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</si>
  <si>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</si>
  <si>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</si>
  <si>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</si>
  <si>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</si>
  <si>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</si>
  <si>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</si>
  <si>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</si>
  <si>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</si>
  <si>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</si>
  <si>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</si>
  <si>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</si>
  <si>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</si>
  <si>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</si>
  <si>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</si>
  <si>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</si>
  <si>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</si>
  <si>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</si>
  <si>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</si>
  <si>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</si>
  <si>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</si>
  <si>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</si>
  <si>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</si>
  <si>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</si>
  <si>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</si>
  <si>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</si>
  <si>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</si>
  <si>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</si>
  <si>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</si>
  <si>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</si>
  <si>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</si>
  <si>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</si>
  <si>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</si>
  <si>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</si>
  <si>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</si>
  <si>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</si>
  <si>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</si>
  <si>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</si>
  <si>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</si>
  <si>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</si>
  <si>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</si>
  <si>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</si>
  <si>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</si>
  <si>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</si>
  <si>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</si>
  <si>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</si>
  <si>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</si>
  <si>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</si>
  <si>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</si>
  <si>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</si>
  <si>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</si>
  <si>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</si>
  <si>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</si>
  <si>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</si>
  <si>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</si>
  <si>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</si>
  <si>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</si>
  <si>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</si>
  <si>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</si>
  <si>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</si>
  <si>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</si>
  <si>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</si>
  <si>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</si>
  <si>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</si>
  <si>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</si>
  <si>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</si>
  <si>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</si>
  <si>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</si>
  <si>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</si>
  <si>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</si>
  <si>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</si>
  <si>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</si>
  <si>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</si>
  <si>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</si>
  <si>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</si>
  <si>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</si>
  <si>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</si>
  <si>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</si>
  <si>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</si>
  <si>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</si>
  <si>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</si>
  <si>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</si>
  <si>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長南町農業集落排水事業特別会計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</si>
  <si>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</si>
  <si>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</si>
  <si>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長南町ガス事業会計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</si>
  <si>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</si>
  <si>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</si>
  <si>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</si>
  <si>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</si>
  <si>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</si>
  <si>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</si>
  <si>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</si>
  <si>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</si>
  <si>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</si>
  <si>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</si>
  <si>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</si>
  <si>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</si>
  <si>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</si>
  <si>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</si>
  <si>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</si>
  <si>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</si>
  <si>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</si>
  <si>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</si>
  <si>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</si>
  <si>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</si>
  <si>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</si>
  <si>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</si>
  <si>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</si>
  <si>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</si>
  <si>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</si>
  <si>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</si>
  <si>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</si>
  <si>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</si>
  <si>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</si>
  <si>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</si>
  <si>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</si>
  <si>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</si>
  <si>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</si>
  <si>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</si>
  <si>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</si>
  <si>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</si>
  <si>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</si>
  <si>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</si>
  <si>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</si>
  <si>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</si>
  <si>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</si>
  <si>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</si>
  <si>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</si>
  <si>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</si>
  <si>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</si>
  <si>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</si>
  <si>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</si>
  <si>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</si>
  <si>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</si>
  <si>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</si>
  <si>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</si>
  <si>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</si>
  <si>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</si>
  <si>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</si>
  <si>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</si>
  <si>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</si>
  <si>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</si>
  <si>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</si>
  <si>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</si>
  <si>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</si>
  <si>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</si>
  <si>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</si>
  <si>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</si>
  <si>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</si>
  <si>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</si>
  <si>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</si>
  <si>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</si>
  <si>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</si>
  <si>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</si>
  <si>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</si>
  <si>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</si>
  <si>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</si>
  <si>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</si>
  <si>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</si>
  <si>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</si>
  <si>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</si>
  <si>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</si>
  <si>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</si>
  <si>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</si>
  <si>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</si>
  <si>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</si>
  <si>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</si>
  <si>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</si>
  <si>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</si>
  <si>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</si>
  <si>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</si>
  <si>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</si>
  <si>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</si>
  <si>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16.39</t>
  </si>
  <si>
    <t>▲ 7.90</t>
  </si>
  <si>
    <t>長南町ガス事業会計</t>
  </si>
  <si>
    <t>一般会計</t>
  </si>
  <si>
    <t>長南町国民健康保険特別会計</t>
  </si>
  <si>
    <t>長南町介護保険特別会計</t>
  </si>
  <si>
    <t>長南町笠森霊園事業特別会計</t>
  </si>
  <si>
    <t>長南町農業集落排水事業特別会計</t>
  </si>
  <si>
    <t>長南町後期高齢者医療特別会計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</si>
  <si>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</si>
  <si>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</si>
  <si>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</si>
  <si>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</si>
  <si>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</si>
  <si>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</si>
  <si>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</si>
  <si>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</si>
  <si>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</si>
  <si>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</si>
  <si>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</si>
  <si>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</si>
  <si>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</si>
  <si>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</si>
  <si>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</si>
  <si>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</si>
  <si>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</si>
  <si>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4">
      <t>グンシ</t>
    </rPh>
    <rPh sb="4" eb="6">
      <t>コウイキ</t>
    </rPh>
    <rPh sb="6" eb="9">
      <t>シチョウソン</t>
    </rPh>
    <rPh sb="9" eb="10">
      <t>ケン</t>
    </rPh>
    <rPh sb="10" eb="12">
      <t>クミアイ</t>
    </rPh>
    <rPh sb="13" eb="15">
      <t>カソウ</t>
    </rPh>
    <rPh sb="15" eb="16">
      <t>ジョウ</t>
    </rPh>
    <rPh sb="17" eb="19">
      <t>サイジョウ</t>
    </rPh>
    <rPh sb="19" eb="21">
      <t>ジギョウ</t>
    </rPh>
    <rPh sb="21" eb="23">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</si>
  <si>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</si>
  <si>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</si>
  <si>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t>
    <phoneticPr fontId="2"/>
  </si>
  <si>
    <t>-</t>
    <phoneticPr fontId="2"/>
  </si>
  <si>
    <t>公共施設等整備基金</t>
    <rPh sb="0" eb="2">
      <t>コウキョウ</t>
    </rPh>
    <rPh sb="2" eb="5">
      <t>シセツトウ</t>
    </rPh>
    <rPh sb="5" eb="7">
      <t>セイビ</t>
    </rPh>
    <rPh sb="7" eb="9">
      <t>キキン</t>
    </rPh>
    <phoneticPr fontId="5"/>
  </si>
  <si>
    <t>地域農業推進基金</t>
    <rPh sb="0" eb="2">
      <t>チイキ</t>
    </rPh>
    <rPh sb="2" eb="4">
      <t>ノウギョウ</t>
    </rPh>
    <rPh sb="4" eb="6">
      <t>スイシン</t>
    </rPh>
    <rPh sb="6" eb="8">
      <t>キキン</t>
    </rPh>
    <phoneticPr fontId="5"/>
  </si>
  <si>
    <t>福祉振興基金</t>
    <rPh sb="0" eb="2">
      <t>フクシ</t>
    </rPh>
    <rPh sb="2" eb="4">
      <t>シンコウ</t>
    </rPh>
    <rPh sb="4" eb="6">
      <t>キキン</t>
    </rPh>
    <phoneticPr fontId="5"/>
  </si>
  <si>
    <t>地域づくり基金</t>
    <rPh sb="0" eb="2">
      <t>チイキ</t>
    </rPh>
    <rPh sb="5" eb="7">
      <t>キキン</t>
    </rPh>
    <phoneticPr fontId="5"/>
  </si>
  <si>
    <t>-</t>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</si>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</sst>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5E2A-46E8-8025-D673D64BD6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62763</c:v>
                </c:pt>
                <c:pt idx="1">
                  <c:v>135645</c:v>
                </c:pt>
                <c:pt idx="2">
                  <c:v>50476</c:v>
                </c:pt>
                <c:pt idx="3">
                  <c:v>63623</c:v>
                </c:pt>
                <c:pt idx="4">
                  <c:v>63558</c:v>
                </c:pt>
              </c:numCache>
            </c:numRef>
          </c:val>
          <c:smooth val="0"/>
          <c:extLst>
            <c:ext xmlns:c16="http://schemas.microsoft.com/office/drawing/2014/chart" uri="{C3380CC4-5D6E-409C-BE32-E72D297353CC}">
              <c16:uniqueId val="{00000001-5E2A-46E8-8025-D673D64BD6C7}"/>
            </c:ext>
          </c:extLst>
        </c:ser>
        <c:dLbls>
          <c:showLegendKey val="0"/>
          <c:showVal val="0"/>
          <c:showCatName val="0"/>
          <c:showSerName val="0"/>
          <c:showPercent val="0"/>
          <c:showBubbleSize val="0"/>
        </c:dLbls>
        <c:marker val="1"/>
        <c:smooth val="0"/>
        <c:axId val="214327632"/>
        <c:axId val="214328808"/>
      </c:lineChart>
      <c:catAx>
        <c:axId val="21432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328808"/>
        <c:crosses val="autoZero"/>
        <c:auto val="1"/>
        <c:lblAlgn val="ctr"/>
        <c:lblOffset val="100"/>
        <c:tickLblSkip val="1"/>
        <c:tickMarkSkip val="1"/>
        <c:noMultiLvlLbl val="0"/>
      </c:catAx>
      <c:valAx>
        <c:axId val="2143288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32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28.72</c:v>
                </c:pt>
                <c:pt idx="1">
                  <c:v>6.15</c:v>
                </c:pt>
                <c:pt idx="2">
                  <c:v>7.24</c:v>
                </c:pt>
                <c:pt idx="3">
                  <c:v>4.88</c:v>
                </c:pt>
                <c:pt idx="4">
                  <c:v>2.58</c:v>
                </c:pt>
              </c:numCache>
            </c:numRef>
          </c:val>
          <c:extLst>
            <c:ext xmlns:c16="http://schemas.microsoft.com/office/drawing/2014/chart" uri="{C3380CC4-5D6E-409C-BE32-E72D297353CC}">
              <c16:uniqueId val="{00000000-6845-406C-87FF-3E879FF62C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26.02</c:v>
                </c:pt>
                <c:pt idx="1">
                  <c:v>32.700000000000003</c:v>
                </c:pt>
                <c:pt idx="2">
                  <c:v>34.479999999999997</c:v>
                </c:pt>
                <c:pt idx="3">
                  <c:v>38.04</c:v>
                </c:pt>
                <c:pt idx="4">
                  <c:v>32.39</c:v>
                </c:pt>
              </c:numCache>
            </c:numRef>
          </c:val>
          <c:extLst>
            <c:ext xmlns:c16="http://schemas.microsoft.com/office/drawing/2014/chart" uri="{C3380CC4-5D6E-409C-BE32-E72D297353CC}">
              <c16:uniqueId val="{00000001-6845-406C-87FF-3E879FF62CCD}"/>
            </c:ext>
          </c:extLst>
        </c:ser>
        <c:dLbls>
          <c:showLegendKey val="0"/>
          <c:showVal val="0"/>
          <c:showCatName val="0"/>
          <c:showSerName val="0"/>
          <c:showPercent val="0"/>
          <c:showBubbleSize val="0"/>
        </c:dLbls>
        <c:gapWidth val="250"/>
        <c:overlap val="100"/>
        <c:axId val="214330376"/>
        <c:axId val="214330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29.18</c:v>
                </c:pt>
                <c:pt idx="1">
                  <c:v>-16.39</c:v>
                </c:pt>
                <c:pt idx="2">
                  <c:v>3.2</c:v>
                </c:pt>
                <c:pt idx="3">
                  <c:v>1.1399999999999999</c:v>
                </c:pt>
                <c:pt idx="4">
                  <c:v>-7.9</c:v>
                </c:pt>
              </c:numCache>
            </c:numRef>
          </c:val>
          <c:smooth val="0"/>
          <c:extLst>
            <c:ext xmlns:c16="http://schemas.microsoft.com/office/drawing/2014/chart" uri="{C3380CC4-5D6E-409C-BE32-E72D297353CC}">
              <c16:uniqueId val="{00000002-6845-406C-87FF-3E879FF62CCD}"/>
            </c:ext>
          </c:extLst>
        </c:ser>
        <c:dLbls>
          <c:showLegendKey val="0"/>
          <c:showVal val="0"/>
          <c:showCatName val="0"/>
          <c:showSerName val="0"/>
          <c:showPercent val="0"/>
          <c:showBubbleSize val="0"/>
        </c:dLbls>
        <c:marker val="1"/>
        <c:smooth val="0"/>
        <c:axId val="214330376"/>
        <c:axId val="214330768"/>
      </c:lineChart>
      <c:catAx>
        <c:axId val="21433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330768"/>
        <c:crosses val="autoZero"/>
        <c:auto val="1"/>
        <c:lblAlgn val="ctr"/>
        <c:lblOffset val="100"/>
        <c:tickLblSkip val="1"/>
        <c:tickMarkSkip val="1"/>
        <c:noMultiLvlLbl val="0"/>
      </c:catAx>
      <c:valAx>
        <c:axId val="21433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3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1C-470B-A1A6-E8599024D4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1C-470B-A1A6-E8599024D4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1C-470B-A1A6-E8599024D490}"/>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211C-470B-A1A6-E8599024D490}"/>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0.16</c:v>
                </c:pt>
                <c:pt idx="4">
                  <c:v>#N/A</c:v>
                </c:pt>
                <c:pt idx="5">
                  <c:v>0.16</c:v>
                </c:pt>
                <c:pt idx="6">
                  <c:v>#N/A</c:v>
                </c:pt>
                <c:pt idx="7">
                  <c:v>0.04</c:v>
                </c:pt>
                <c:pt idx="8">
                  <c:v>#N/A</c:v>
                </c:pt>
                <c:pt idx="9">
                  <c:v>0.09</c:v>
                </c:pt>
              </c:numCache>
            </c:numRef>
          </c:val>
          <c:extLst>
            <c:ext xmlns:c16="http://schemas.microsoft.com/office/drawing/2014/chart" uri="{C3380CC4-5D6E-409C-BE32-E72D297353CC}">
              <c16:uniqueId val="{00000004-211C-470B-A1A6-E8599024D490}"/>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0.28000000000000003</c:v>
                </c:pt>
                <c:pt idx="4">
                  <c:v>#N/A</c:v>
                </c:pt>
                <c:pt idx="5">
                  <c:v>0.27</c:v>
                </c:pt>
                <c:pt idx="6">
                  <c:v>#N/A</c:v>
                </c:pt>
                <c:pt idx="7">
                  <c:v>0.27</c:v>
                </c:pt>
                <c:pt idx="8">
                  <c:v>#N/A</c:v>
                </c:pt>
                <c:pt idx="9">
                  <c:v>0.27</c:v>
                </c:pt>
              </c:numCache>
            </c:numRef>
          </c:val>
          <c:extLst>
            <c:ext xmlns:c16="http://schemas.microsoft.com/office/drawing/2014/chart" uri="{C3380CC4-5D6E-409C-BE32-E72D297353CC}">
              <c16:uniqueId val="{00000005-211C-470B-A1A6-E8599024D490}"/>
            </c:ext>
          </c:extLst>
        </c:ser>
        <c:ser>
          <c:idx val="6"/>
          <c:order val="6"/>
          <c:tx>
            <c:strRef>
              <c:f>データシート!$A$33</c:f>
              <c:strCache>
                <c:ptCount val="1"/>
                <c:pt idx="0">
                  <c:v>長南町介護保険特別会計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1.65</c:v>
                </c:pt>
                <c:pt idx="2">
                  <c:v>#N/A</c:v>
                </c:pt>
                <c:pt idx="3">
                  <c:v>1.78</c:v>
                </c:pt>
                <c:pt idx="4">
                  <c:v>#N/A</c:v>
                </c:pt>
                <c:pt idx="5">
                  <c:v>1.22</c:v>
                </c:pt>
                <c:pt idx="6">
                  <c:v>#N/A</c:v>
                </c:pt>
                <c:pt idx="7">
                  <c:v>1.08</c:v>
                </c:pt>
                <c:pt idx="8">
                  <c:v>#N/A</c:v>
                </c:pt>
                <c:pt idx="9">
                  <c:v>0.64</c:v>
                </c:pt>
              </c:numCache>
            </c:numRef>
          </c:val>
          <c:extLst>
            <c:ext xmlns:c16="http://schemas.microsoft.com/office/drawing/2014/chart" uri="{C3380CC4-5D6E-409C-BE32-E72D297353CC}">
              <c16:uniqueId val="{00000006-211C-470B-A1A6-E8599024D490}"/>
            </c:ext>
          </c:extLst>
        </c:ser>
        <c:ser>
          <c:idx val="7"/>
          <c:order val="7"/>
          <c:tx>
            <c:strRef>
              <c:f>データシート!$A$34</c:f>
              <c:strCache>
                <c:ptCount val="1"/>
                <c:pt idx="0">
                  <c:v>長南町国民健康保険特別会計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0.88</c:v>
                </c:pt>
                <c:pt idx="2">
                  <c:v>#N/A</c:v>
                </c:pt>
                <c:pt idx="3">
                  <c:v>2.62</c:v>
                </c:pt>
                <c:pt idx="4">
                  <c:v>#N/A</c:v>
                </c:pt>
                <c:pt idx="5">
                  <c:v>3.17</c:v>
                </c:pt>
                <c:pt idx="6">
                  <c:v>#N/A</c:v>
                </c:pt>
                <c:pt idx="7">
                  <c:v>1.92</c:v>
                </c:pt>
                <c:pt idx="8">
                  <c:v>#N/A</c:v>
                </c:pt>
                <c:pt idx="9">
                  <c:v>1.51</c:v>
                </c:pt>
              </c:numCache>
            </c:numRef>
          </c:val>
          <c:extLst>
            <c:ext xmlns:c16="http://schemas.microsoft.com/office/drawing/2014/chart" uri="{C3380CC4-5D6E-409C-BE32-E72D297353CC}">
              <c16:uniqueId val="{00000007-211C-470B-A1A6-E8599024D4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28.53</c:v>
                </c:pt>
                <c:pt idx="2">
                  <c:v>#N/A</c:v>
                </c:pt>
                <c:pt idx="3">
                  <c:v>5.86</c:v>
                </c:pt>
                <c:pt idx="4">
                  <c:v>#N/A</c:v>
                </c:pt>
                <c:pt idx="5">
                  <c:v>6.95</c:v>
                </c:pt>
                <c:pt idx="6">
                  <c:v>#N/A</c:v>
                </c:pt>
                <c:pt idx="7">
                  <c:v>4.5999999999999996</c:v>
                </c:pt>
                <c:pt idx="8">
                  <c:v>#N/A</c:v>
                </c:pt>
                <c:pt idx="9">
                  <c:v>2.2999999999999998</c:v>
                </c:pt>
              </c:numCache>
            </c:numRef>
          </c:val>
          <c:extLst>
            <c:ext xmlns:c16="http://schemas.microsoft.com/office/drawing/2014/chart" uri="{C3380CC4-5D6E-409C-BE32-E72D297353CC}">
              <c16:uniqueId val="{00000008-211C-470B-A1A6-E8599024D490}"/>
            </c:ext>
          </c:extLst>
        </c:ser>
        <c:ser>
          <c:idx val="9"/>
          <c:order val="9"/>
          <c:tx>
            <c:strRef>
              <c:f>データシート!$A$36</c:f>
              <c:strCache>
                <c:ptCount val="1"/>
                <c:pt idx="0">
                  <c:v>長南町ガス事業会計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5.87</c:v>
                </c:pt>
                <c:pt idx="2">
                  <c:v>#N/A</c:v>
                </c:pt>
                <c:pt idx="3">
                  <c:v>5.9</c:v>
                </c:pt>
                <c:pt idx="4">
                  <c:v>#N/A</c:v>
                </c:pt>
                <c:pt idx="5">
                  <c:v>5.1100000000000003</c:v>
                </c:pt>
                <c:pt idx="6">
                  <c:v>#N/A</c:v>
                </c:pt>
                <c:pt idx="7">
                  <c:v>2.82</c:v>
                </c:pt>
                <c:pt idx="8">
                  <c:v>#N/A</c:v>
                </c:pt>
                <c:pt idx="9">
                  <c:v>3.76</c:v>
                </c:pt>
              </c:numCache>
            </c:numRef>
          </c:val>
          <c:extLst>
            <c:ext xmlns:c16="http://schemas.microsoft.com/office/drawing/2014/chart" uri="{C3380CC4-5D6E-409C-BE32-E72D297353CC}">
              <c16:uniqueId val="{00000009-211C-470B-A1A6-E8599024D490}"/>
            </c:ext>
          </c:extLst>
        </c:ser>
        <c:dLbls>
          <c:showLegendKey val="0"/>
          <c:showVal val="0"/>
          <c:showCatName val="0"/>
          <c:showSerName val="0"/>
          <c:showPercent val="0"/>
          <c:showBubbleSize val="0"/>
        </c:dLbls>
        <c:gapWidth val="150"/>
        <c:overlap val="100"/>
        <c:axId val="382659752"/>
        <c:axId val="382660144"/>
      </c:barChart>
      <c:catAx>
        <c:axId val="38265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660144"/>
        <c:crosses val="autoZero"/>
        <c:auto val="1"/>
        <c:lblAlgn val="ctr"/>
        <c:lblOffset val="100"/>
        <c:tickLblSkip val="1"/>
        <c:tickMarkSkip val="1"/>
        <c:noMultiLvlLbl val="0"/>
      </c:catAx>
      <c:valAx>
        <c:axId val="38266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59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404</c:v>
                </c:pt>
                <c:pt idx="5">
                  <c:v>422</c:v>
                </c:pt>
                <c:pt idx="8">
                  <c:v>436</c:v>
                </c:pt>
                <c:pt idx="11">
                  <c:v>438</c:v>
                </c:pt>
                <c:pt idx="14">
                  <c:v>436</c:v>
                </c:pt>
              </c:numCache>
            </c:numRef>
          </c:val>
          <c:extLst>
            <c:ext xmlns:c16="http://schemas.microsoft.com/office/drawing/2014/chart" uri="{C3380CC4-5D6E-409C-BE32-E72D297353CC}">
              <c16:uniqueId val="{00000000-C8C2-462F-9FAC-7BD83C3975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C2-462F-9FAC-7BD83C3975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c:v>
                </c:pt>
                <c:pt idx="3">
                  <c:v>49</c:v>
                </c:pt>
                <c:pt idx="6">
                  <c:v>47</c:v>
                </c:pt>
                <c:pt idx="9">
                  <c:v>50</c:v>
                </c:pt>
                <c:pt idx="12">
                  <c:v>50</c:v>
                </c:pt>
              </c:numCache>
            </c:numRef>
          </c:val>
          <c:extLst>
            <c:ext xmlns:c16="http://schemas.microsoft.com/office/drawing/2014/chart" uri="{C3380CC4-5D6E-409C-BE32-E72D297353CC}">
              <c16:uniqueId val="{00000002-C8C2-462F-9FAC-7BD83C3975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31</c:v>
                </c:pt>
                <c:pt idx="6">
                  <c:v>32</c:v>
                </c:pt>
                <c:pt idx="9">
                  <c:v>37</c:v>
                </c:pt>
                <c:pt idx="12">
                  <c:v>39</c:v>
                </c:pt>
              </c:numCache>
            </c:numRef>
          </c:val>
          <c:extLst>
            <c:ext xmlns:c16="http://schemas.microsoft.com/office/drawing/2014/chart" uri="{C3380CC4-5D6E-409C-BE32-E72D297353CC}">
              <c16:uniqueId val="{00000003-C8C2-462F-9FAC-7BD83C3975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131</c:v>
                </c:pt>
                <c:pt idx="3">
                  <c:v>135</c:v>
                </c:pt>
                <c:pt idx="6">
                  <c:v>135</c:v>
                </c:pt>
                <c:pt idx="9">
                  <c:v>135</c:v>
                </c:pt>
                <c:pt idx="12">
                  <c:v>137</c:v>
                </c:pt>
              </c:numCache>
            </c:numRef>
          </c:val>
          <c:extLst>
            <c:ext xmlns:c16="http://schemas.microsoft.com/office/drawing/2014/chart" uri="{C3380CC4-5D6E-409C-BE32-E72D297353CC}">
              <c16:uniqueId val="{00000004-C8C2-462F-9FAC-7BD83C3975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C2-462F-9FAC-7BD83C3975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C2-462F-9FAC-7BD83C3975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382</c:v>
                </c:pt>
                <c:pt idx="3">
                  <c:v>390</c:v>
                </c:pt>
                <c:pt idx="6">
                  <c:v>396</c:v>
                </c:pt>
                <c:pt idx="9">
                  <c:v>393</c:v>
                </c:pt>
                <c:pt idx="12">
                  <c:v>380</c:v>
                </c:pt>
              </c:numCache>
            </c:numRef>
          </c:val>
          <c:extLst>
            <c:ext xmlns:c16="http://schemas.microsoft.com/office/drawing/2014/chart" uri="{C3380CC4-5D6E-409C-BE32-E72D297353CC}">
              <c16:uniqueId val="{00000007-C8C2-462F-9FAC-7BD83C397560}"/>
            </c:ext>
          </c:extLst>
        </c:ser>
        <c:dLbls>
          <c:showLegendKey val="0"/>
          <c:showVal val="0"/>
          <c:showCatName val="0"/>
          <c:showSerName val="0"/>
          <c:showPercent val="0"/>
          <c:showBubbleSize val="0"/>
        </c:dLbls>
        <c:gapWidth val="100"/>
        <c:overlap val="100"/>
        <c:axId val="382661320"/>
        <c:axId val="38266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194</c:v>
                </c:pt>
                <c:pt idx="2">
                  <c:v>#N/A</c:v>
                </c:pt>
                <c:pt idx="3">
                  <c:v>#N/A</c:v>
                </c:pt>
                <c:pt idx="4">
                  <c:v>183</c:v>
                </c:pt>
                <c:pt idx="5">
                  <c:v>#N/A</c:v>
                </c:pt>
                <c:pt idx="6">
                  <c:v>#N/A</c:v>
                </c:pt>
                <c:pt idx="7">
                  <c:v>174</c:v>
                </c:pt>
                <c:pt idx="8">
                  <c:v>#N/A</c:v>
                </c:pt>
                <c:pt idx="9">
                  <c:v>#N/A</c:v>
                </c:pt>
                <c:pt idx="10">
                  <c:v>177</c:v>
                </c:pt>
                <c:pt idx="11">
                  <c:v>#N/A</c:v>
                </c:pt>
                <c:pt idx="12">
                  <c:v>#N/A</c:v>
                </c:pt>
                <c:pt idx="13">
                  <c:v>170</c:v>
                </c:pt>
                <c:pt idx="14">
                  <c:v>#N/A</c:v>
                </c:pt>
              </c:numCache>
            </c:numRef>
          </c:val>
          <c:smooth val="0"/>
          <c:extLst>
            <c:ext xmlns:c16="http://schemas.microsoft.com/office/drawing/2014/chart" uri="{C3380CC4-5D6E-409C-BE32-E72D297353CC}">
              <c16:uniqueId val="{00000008-C8C2-462F-9FAC-7BD83C397560}"/>
            </c:ext>
          </c:extLst>
        </c:ser>
        <c:dLbls>
          <c:showLegendKey val="0"/>
          <c:showVal val="0"/>
          <c:showCatName val="0"/>
          <c:showSerName val="0"/>
          <c:showPercent val="0"/>
          <c:showBubbleSize val="0"/>
        </c:dLbls>
        <c:marker val="1"/>
        <c:smooth val="0"/>
        <c:axId val="382661320"/>
        <c:axId val="382661712"/>
      </c:lineChart>
      <c:catAx>
        <c:axId val="38266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661712"/>
        <c:crosses val="autoZero"/>
        <c:auto val="1"/>
        <c:lblAlgn val="ctr"/>
        <c:lblOffset val="100"/>
        <c:tickLblSkip val="1"/>
        <c:tickMarkSkip val="1"/>
        <c:noMultiLvlLbl val="0"/>
      </c:catAx>
      <c:valAx>
        <c:axId val="38266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6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4712</c:v>
                </c:pt>
                <c:pt idx="5">
                  <c:v>4772</c:v>
                </c:pt>
                <c:pt idx="8">
                  <c:v>4642</c:v>
                </c:pt>
                <c:pt idx="11">
                  <c:v>4501</c:v>
                </c:pt>
                <c:pt idx="14">
                  <c:v>4346</c:v>
                </c:pt>
              </c:numCache>
            </c:numRef>
          </c:val>
          <c:extLst>
            <c:ext xmlns:c16="http://schemas.microsoft.com/office/drawing/2014/chart" uri="{C3380CC4-5D6E-409C-BE32-E72D297353CC}">
              <c16:uniqueId val="{00000000-5170-42C5-B75F-D0A7D6B288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70-42C5-B75F-D0A7D6B288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1694</c:v>
                </c:pt>
                <c:pt idx="5">
                  <c:v>2209</c:v>
                </c:pt>
                <c:pt idx="8">
                  <c:v>2296</c:v>
                </c:pt>
                <c:pt idx="11">
                  <c:v>2447</c:v>
                </c:pt>
                <c:pt idx="14">
                  <c:v>2267</c:v>
                </c:pt>
              </c:numCache>
            </c:numRef>
          </c:val>
          <c:extLst>
            <c:ext xmlns:c16="http://schemas.microsoft.com/office/drawing/2014/chart" uri="{C3380CC4-5D6E-409C-BE32-E72D297353CC}">
              <c16:uniqueId val="{00000002-5170-42C5-B75F-D0A7D6B288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70-42C5-B75F-D0A7D6B288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70-42C5-B75F-D0A7D6B288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70-42C5-B75F-D0A7D6B288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1651</c:v>
                </c:pt>
                <c:pt idx="3">
                  <c:v>1572</c:v>
                </c:pt>
                <c:pt idx="6">
                  <c:v>1492</c:v>
                </c:pt>
                <c:pt idx="9">
                  <c:v>1300</c:v>
                </c:pt>
                <c:pt idx="12">
                  <c:v>1275</c:v>
                </c:pt>
              </c:numCache>
            </c:numRef>
          </c:val>
          <c:extLst>
            <c:ext xmlns:c16="http://schemas.microsoft.com/office/drawing/2014/chart" uri="{C3380CC4-5D6E-409C-BE32-E72D297353CC}">
              <c16:uniqueId val="{00000006-5170-42C5-B75F-D0A7D6B288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236</c:v>
                </c:pt>
                <c:pt idx="3">
                  <c:v>259</c:v>
                </c:pt>
                <c:pt idx="6">
                  <c:v>263</c:v>
                </c:pt>
                <c:pt idx="9">
                  <c:v>255</c:v>
                </c:pt>
                <c:pt idx="12">
                  <c:v>258</c:v>
                </c:pt>
              </c:numCache>
            </c:numRef>
          </c:val>
          <c:extLst>
            <c:ext xmlns:c16="http://schemas.microsoft.com/office/drawing/2014/chart" uri="{C3380CC4-5D6E-409C-BE32-E72D297353CC}">
              <c16:uniqueId val="{00000007-5170-42C5-B75F-D0A7D6B288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1378</c:v>
                </c:pt>
                <c:pt idx="3">
                  <c:v>1283</c:v>
                </c:pt>
                <c:pt idx="6">
                  <c:v>1178</c:v>
                </c:pt>
                <c:pt idx="9">
                  <c:v>1079</c:v>
                </c:pt>
                <c:pt idx="12">
                  <c:v>972</c:v>
                </c:pt>
              </c:numCache>
            </c:numRef>
          </c:val>
          <c:extLst>
            <c:ext xmlns:c16="http://schemas.microsoft.com/office/drawing/2014/chart" uri="{C3380CC4-5D6E-409C-BE32-E72D297353CC}">
              <c16:uniqueId val="{00000008-5170-42C5-B75F-D0A7D6B288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776</c:v>
                </c:pt>
                <c:pt idx="3">
                  <c:v>712</c:v>
                </c:pt>
                <c:pt idx="6">
                  <c:v>665</c:v>
                </c:pt>
                <c:pt idx="9">
                  <c:v>618</c:v>
                </c:pt>
                <c:pt idx="12">
                  <c:v>571</c:v>
                </c:pt>
              </c:numCache>
            </c:numRef>
          </c:val>
          <c:extLst>
            <c:ext xmlns:c16="http://schemas.microsoft.com/office/drawing/2014/chart" uri="{C3380CC4-5D6E-409C-BE32-E72D297353CC}">
              <c16:uniqueId val="{00000009-5170-42C5-B75F-D0A7D6B288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4274</c:v>
                </c:pt>
                <c:pt idx="3">
                  <c:v>4397</c:v>
                </c:pt>
                <c:pt idx="6">
                  <c:v>4280</c:v>
                </c:pt>
                <c:pt idx="9">
                  <c:v>4194</c:v>
                </c:pt>
                <c:pt idx="12">
                  <c:v>4115</c:v>
                </c:pt>
              </c:numCache>
            </c:numRef>
          </c:val>
          <c:extLst>
            <c:ext xmlns:c16="http://schemas.microsoft.com/office/drawing/2014/chart" uri="{C3380CC4-5D6E-409C-BE32-E72D297353CC}">
              <c16:uniqueId val="{0000000A-5170-42C5-B75F-D0A7D6B288E3}"/>
            </c:ext>
          </c:extLst>
        </c:ser>
        <c:dLbls>
          <c:showLegendKey val="0"/>
          <c:showVal val="0"/>
          <c:showCatName val="0"/>
          <c:showSerName val="0"/>
          <c:showPercent val="0"/>
          <c:showBubbleSize val="0"/>
        </c:dLbls>
        <c:gapWidth val="100"/>
        <c:overlap val="100"/>
        <c:axId val="382662496"/>
        <c:axId val="382662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1908</c:v>
                </c:pt>
                <c:pt idx="2">
                  <c:v>#N/A</c:v>
                </c:pt>
                <c:pt idx="3">
                  <c:v>#N/A</c:v>
                </c:pt>
                <c:pt idx="4">
                  <c:v>1243</c:v>
                </c:pt>
                <c:pt idx="5">
                  <c:v>#N/A</c:v>
                </c:pt>
                <c:pt idx="6">
                  <c:v>#N/A</c:v>
                </c:pt>
                <c:pt idx="7">
                  <c:v>941</c:v>
                </c:pt>
                <c:pt idx="8">
                  <c:v>#N/A</c:v>
                </c:pt>
                <c:pt idx="9">
                  <c:v>#N/A</c:v>
                </c:pt>
                <c:pt idx="10">
                  <c:v>499</c:v>
                </c:pt>
                <c:pt idx="11">
                  <c:v>#N/A</c:v>
                </c:pt>
                <c:pt idx="12">
                  <c:v>#N/A</c:v>
                </c:pt>
                <c:pt idx="13">
                  <c:v>578</c:v>
                </c:pt>
                <c:pt idx="14">
                  <c:v>#N/A</c:v>
                </c:pt>
              </c:numCache>
            </c:numRef>
          </c:val>
          <c:smooth val="0"/>
          <c:extLst>
            <c:ext xmlns:c16="http://schemas.microsoft.com/office/drawing/2014/chart" uri="{C3380CC4-5D6E-409C-BE32-E72D297353CC}">
              <c16:uniqueId val="{0000000B-5170-42C5-B75F-D0A7D6B288E3}"/>
            </c:ext>
          </c:extLst>
        </c:ser>
        <c:dLbls>
          <c:showLegendKey val="0"/>
          <c:showVal val="0"/>
          <c:showCatName val="0"/>
          <c:showSerName val="0"/>
          <c:showPercent val="0"/>
          <c:showBubbleSize val="0"/>
        </c:dLbls>
        <c:marker val="1"/>
        <c:smooth val="0"/>
        <c:axId val="382662496"/>
        <c:axId val="382662888"/>
      </c:lineChart>
      <c:catAx>
        <c:axId val="3826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662888"/>
        <c:crosses val="autoZero"/>
        <c:auto val="1"/>
        <c:lblAlgn val="ctr"/>
        <c:lblOffset val="100"/>
        <c:tickLblSkip val="1"/>
        <c:tickMarkSkip val="1"/>
        <c:noMultiLvlLbl val="0"/>
      </c:catAx>
      <c:valAx>
        <c:axId val="382662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1055</c:v>
                </c:pt>
                <c:pt idx="1">
                  <c:v>1162</c:v>
                </c:pt>
                <c:pt idx="2">
                  <c:v>991</c:v>
                </c:pt>
              </c:numCache>
            </c:numRef>
          </c:val>
          <c:extLst>
            <c:ext xmlns:c16="http://schemas.microsoft.com/office/drawing/2014/chart" uri="{C3380CC4-5D6E-409C-BE32-E72D297353CC}">
              <c16:uniqueId val="{00000000-40D3-4ACD-B30F-0A5A9E61DA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40D3-4ACD-B30F-0A5A9E61DA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947</c:v>
                </c:pt>
                <c:pt idx="1">
                  <c:v>925</c:v>
                </c:pt>
                <c:pt idx="2">
                  <c:v>883</c:v>
                </c:pt>
              </c:numCache>
            </c:numRef>
          </c:val>
          <c:extLst>
            <c:ext xmlns:c16="http://schemas.microsoft.com/office/drawing/2014/chart" uri="{C3380CC4-5D6E-409C-BE32-E72D297353CC}">
              <c16:uniqueId val="{00000002-40D3-4ACD-B30F-0A5A9E61DA6D}"/>
            </c:ext>
          </c:extLst>
        </c:ser>
        <c:dLbls>
          <c:showLegendKey val="0"/>
          <c:showVal val="0"/>
          <c:showCatName val="0"/>
          <c:showSerName val="0"/>
          <c:showPercent val="0"/>
          <c:showBubbleSize val="0"/>
        </c:dLbls>
        <c:gapWidth val="120"/>
        <c:overlap val="100"/>
        <c:axId val="386259136"/>
        <c:axId val="386259528"/>
      </c:barChart>
      <c:catAx>
        <c:axId val="3862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259528"/>
        <c:crosses val="autoZero"/>
        <c:auto val="1"/>
        <c:lblAlgn val="ctr"/>
        <c:lblOffset val="100"/>
        <c:tickLblSkip val="1"/>
        <c:tickMarkSkip val="1"/>
        <c:noMultiLvlLbl val="0"/>
      </c:catAx>
      <c:valAx>
        <c:axId val="386259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2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年々減少してきている。主な理由として、新規の債務負担行為を控えてきたことと、地方債発行の際には、過疎対策事業債を始め、交付税算入率の高い事業債を優先的に活用してきたことが挙げられる。</a:t>
          </a:r>
        </a:p>
        <a:p>
          <a:r>
            <a:rPr kumimoji="1" lang="ja-JP" altLang="en-US" sz="1400">
              <a:latin typeface="ＭＳ ゴシック" pitchFamily="49" charset="-128"/>
              <a:ea typeface="ＭＳ ゴシック" pitchFamily="49" charset="-128"/>
            </a:rPr>
            <a:t>今後も地方債残高は高い水準が続くため、地方債の発行は抑制し、発行する際は交付税算入率の高い事業債を活用するなどして、財政健全化を図っていく。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令和元年度の将来負担比率の分子は増加したが、これは災害復旧費の財源として、充当可能基金である財政調整基金を取り崩したもので一時的なものである。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将来負担額である公営企業債の償還に関して繰入を行っている農業集落排水事業は、新たに起債を行っていないことから「公営企業債等繰入見込額」は減少している。「債務負担行為に基づく支出予定額」も新規設定を控えていることから減少してきている。</a:t>
          </a:r>
        </a:p>
        <a:p>
          <a:r>
            <a:rPr kumimoji="1" lang="ja-JP" altLang="en-US" sz="1300">
              <a:latin typeface="ＭＳ ゴシック" pitchFamily="49" charset="-128"/>
              <a:ea typeface="ＭＳ ゴシック" pitchFamily="49" charset="-128"/>
            </a:rPr>
            <a:t>今後は、地方債発行の抑制と決算余剰金等を用いた積立を確実に行い、将来負担の軽減を図る。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基金全体で２１４百万円の減少となった。財政調整基金の取り崩しが主なもので、これは災害復旧費の財源としたものである。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令和２年度からの役場庁舎建設事業にあたり公共施設等整備基金の計画的な積み立てを行っていく。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公共施設等整備基金：公共施設等の建設、改修その他の整備に要する経費に充てる財源。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地域農業推進基金：耕作放棄地の解消、後継者の育成のため、地域営農組織等の施設整備を推進する。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減の主な要因は、地域農業推進基金であり、営農組織等の農業機械の整備等の補助のため４２百万円を取り崩したことによるものである。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令和２年度からの役場庁舎建設事業にあたり公共施設等整備基金の計画的な積み立てを行っていく。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財政調整基金は１７１百万円の減少となった。令和元年１０月２５日豪雨災害などの災害復旧費の財源とし取り崩したことが大きく影響している。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み立て（翌年度に繰越してから１／２以上の積み立てをしている）を行う。また、令和２年度からの役場庁舎建設事業にあたり、財政調整基金から公共施設等整備基金に積み替えることも検討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取り崩しはなく、運用益（利子）分のみの増加となった。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地方債の償還予定を踏まえ、計画的な積み立てを行っていく。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元年度末４３．０％）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は徴収猶予していた特別土地保有税３億８，６６７万円が納められ特別な事情から経常収支比率は一時的に下がったが、平成２８年度以降は例年並みの数値となっている。全国平均、類似団体平均を下回っているが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サイクルに基づき事務事業の点検・見直しを行い、計画的な事務事業の実施により経常経費削減に努めていく。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62</xdr:row>
      <xdr:rowOff>36406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89895"/>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36406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28363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6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163195</xdr:rowOff>
    </xdr:from>
    <xdr:to>
      <xdr:col>11</xdr:col>
      <xdr:colOff>31750</xdr:colOff>
      <xdr:row>61</xdr:row>
      <xdr:rowOff>111337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107295"/>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112395</xdr:rowOff>
    </xdr:from>
    <xdr:to>
      <xdr:col>7</xdr:col>
      <xdr:colOff>31750</xdr:colOff>
      <xdr:row>59</xdr:row>
      <xdr:rowOff>42545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52722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133545</xdr:rowOff>
    </xdr:from>
    <xdr:to>
      <xdr:col>23</xdr:col>
      <xdr:colOff>133350</xdr:colOff>
      <xdr:row>82</xdr:row>
      <xdr:rowOff>169853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92445"/>
          <a:ext cx="838200" cy="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133545</xdr:rowOff>
    </xdr:from>
    <xdr:to>
      <xdr:col>19</xdr:col>
      <xdr:colOff>133350</xdr:colOff>
      <xdr:row>83</xdr:row>
      <xdr:rowOff>34502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92445"/>
          <a:ext cx="889000" cy="7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97913</xdr:rowOff>
    </xdr:from>
    <xdr:to>
      <xdr:col>15</xdr:col>
      <xdr:colOff>82550</xdr:colOff>
      <xdr:row>83</xdr:row>
      <xdr:rowOff>34502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56813"/>
          <a:ext cx="889000" cy="1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85723</xdr:rowOff>
    </xdr:from>
    <xdr:to>
      <xdr:col>11</xdr:col>
      <xdr:colOff>31750</xdr:colOff>
      <xdr:row>82</xdr:row>
      <xdr:rowOff>97913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44623"/>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119053</xdr:rowOff>
    </xdr:from>
    <xdr:to>
      <xdr:col>23</xdr:col>
      <xdr:colOff>184150</xdr:colOff>
      <xdr:row>83</xdr:row>
      <xdr:rowOff>49203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135580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82745</xdr:rowOff>
    </xdr:from>
    <xdr:to>
      <xdr:col>19</xdr:col>
      <xdr:colOff>184150</xdr:colOff>
      <xdr:row>83</xdr:row>
      <xdr:rowOff>12895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23072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1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155152</xdr:rowOff>
    </xdr:from>
    <xdr:to>
      <xdr:col>15</xdr:col>
      <xdr:colOff>133350</xdr:colOff>
      <xdr:row>83</xdr:row>
      <xdr:rowOff>85302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95479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8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47113</xdr:rowOff>
    </xdr:from>
    <xdr:to>
      <xdr:col>11</xdr:col>
      <xdr:colOff>82550</xdr:colOff>
      <xdr:row>82</xdr:row>
      <xdr:rowOff>148713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158890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34923</xdr:rowOff>
    </xdr:from>
    <xdr:to>
      <xdr:col>7</xdr:col>
      <xdr:colOff>31750</xdr:colOff>
      <xdr:row>82</xdr:row>
      <xdr:rowOff>136523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146700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県内市町村では千葉市を除く５３団体中３７位に位置しているが、類似団体平均に比較し４．２ポイント上回っている。今後は、各種手当ての見直しや評価制度の見直しにより、給与の適正化に努める。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114905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1680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114905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990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11491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152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定員適正化に努め、類似団体平均とほぼ同じ人数になっている。今後も定員適正化計画に基づき、適正な職員数により行政運営を行っていく。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19516</xdr:rowOff>
    </xdr:from>
    <xdr:to>
      <xdr:col>81</xdr:col>
      <xdr:colOff>44450</xdr:colOff>
      <xdr:row>62</xdr:row>
      <xdr:rowOff>32385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49416"/>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2625</xdr:rowOff>
    </xdr:from>
    <xdr:to>
      <xdr:col>77</xdr:col>
      <xdr:colOff>44450</xdr:colOff>
      <xdr:row>62</xdr:row>
      <xdr:rowOff>19516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325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2625</xdr:rowOff>
    </xdr:from>
    <xdr:to>
      <xdr:col>72</xdr:col>
      <xdr:colOff>203200</xdr:colOff>
      <xdr:row>62</xdr:row>
      <xdr:rowOff>22733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6325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6646</xdr:rowOff>
    </xdr:from>
    <xdr:to>
      <xdr:col>68</xdr:col>
      <xdr:colOff>152400</xdr:colOff>
      <xdr:row>62</xdr:row>
      <xdr:rowOff>22733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365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169562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140166</xdr:rowOff>
    </xdr:from>
    <xdr:to>
      <xdr:col>77</xdr:col>
      <xdr:colOff>95250</xdr:colOff>
      <xdr:row>62</xdr:row>
      <xdr:rowOff>70316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80493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6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123275</xdr:rowOff>
    </xdr:from>
    <xdr:to>
      <xdr:col>73</xdr:col>
      <xdr:colOff>44450</xdr:colOff>
      <xdr:row>62</xdr:row>
      <xdr:rowOff>53425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63602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143383</xdr:rowOff>
    </xdr:from>
    <xdr:to>
      <xdr:col>68</xdr:col>
      <xdr:colOff>203200</xdr:colOff>
      <xdr:row>62</xdr:row>
      <xdr:rowOff>73533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83710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127296</xdr:rowOff>
    </xdr:from>
    <xdr:to>
      <xdr:col>64</xdr:col>
      <xdr:colOff>152400</xdr:colOff>
      <xdr:row>62</xdr:row>
      <xdr:rowOff>57446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67623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5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２．２ポイント下回っているが、全国平均より０．８％ポイント高い数値となっている。これは、公営企業会計である農業集落排水事業に要する経費の財源とする地方債償還の財源に充てたと認められる繰入金が１億３，６８０万円と大きいことが一つの要因となっている。また、中学校校舎等改築事業（総事業費１４億円のうち８億円）も大きく影響している。</a:t>
          </a:r>
        </a:p>
        <a:p>
          <a:r>
            <a:rPr kumimoji="1" lang="ja-JP" altLang="en-US" sz="1300">
              <a:latin typeface="ＭＳ Ｐゴシック" panose="020B0600070205080204" pitchFamily="50" charset="-128"/>
              <a:ea typeface="ＭＳ Ｐゴシック" panose="020B0600070205080204" pitchFamily="50" charset="-128"/>
            </a:rPr>
            <a:t>令和２年度から役場庁舎建設事業に着手するが、その他大規模事業を抑制し、起債に頼るだけでなく適切な財政運営に努める。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1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105410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22437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１８．８ポイント上回っている。これは過去からの地方債借入が大きく影響しているが、ここ数年は地方債の発行抑制、債務負担行為の新規設定を控えるなど改善傾向にある。令和元年度は１０月２５日豪雨災害などの災害復旧費に将来負担額に充当可能な財源である財政調整基金を取り崩し対応したことが前年度比３．０ポイント増の要因となっている。また、令和２年度から着手する役場庁舎建設事業は地方債の借入れを予定しているため、比率の上昇が見込まれることからも後世代への負担を少しでも軽減できるよう、その他地方債の発行を抑制するとともに事業の実施に当たって点検を行い、財政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62738</xdr:rowOff>
    </xdr:from>
    <xdr:to>
      <xdr:col>81</xdr:col>
      <xdr:colOff>44450</xdr:colOff>
      <xdr:row>15</xdr:row>
      <xdr:rowOff>91694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6344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62738</xdr:rowOff>
    </xdr:from>
    <xdr:to>
      <xdr:col>77</xdr:col>
      <xdr:colOff>44450</xdr:colOff>
      <xdr:row>16</xdr:row>
      <xdr:rowOff>53442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34488"/>
          <a:ext cx="889000" cy="1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53442</xdr:rowOff>
    </xdr:from>
    <xdr:to>
      <xdr:col>72</xdr:col>
      <xdr:colOff>203200</xdr:colOff>
      <xdr:row>16</xdr:row>
      <xdr:rowOff>166370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96642"/>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18</xdr:row>
      <xdr:rowOff>57048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09570"/>
          <a:ext cx="8890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40894</xdr:rowOff>
    </xdr:from>
    <xdr:to>
      <xdr:col>81</xdr:col>
      <xdr:colOff>95250</xdr:colOff>
      <xdr:row>15</xdr:row>
      <xdr:rowOff>142494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12971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8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11938</xdr:rowOff>
    </xdr:from>
    <xdr:to>
      <xdr:col>77</xdr:col>
      <xdr:colOff>95250</xdr:colOff>
      <xdr:row>15</xdr:row>
      <xdr:rowOff>113538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98315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2642</xdr:rowOff>
    </xdr:from>
    <xdr:to>
      <xdr:col>73</xdr:col>
      <xdr:colOff>44450</xdr:colOff>
      <xdr:row>16</xdr:row>
      <xdr:rowOff>104242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115570</xdr:rowOff>
    </xdr:from>
    <xdr:to>
      <xdr:col>68</xdr:col>
      <xdr:colOff>203200</xdr:colOff>
      <xdr:row>17</xdr:row>
      <xdr:rowOff>45720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30497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6248</xdr:rowOff>
    </xdr:from>
    <xdr:to>
      <xdr:col>64</xdr:col>
      <xdr:colOff>152400</xdr:colOff>
      <xdr:row>18</xdr:row>
      <xdr:rowOff>107848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92625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７．８％と類似団体平均と比較すると２．２ポイント高い水準にある。要因としては、保育所、給食所などの施設運営を直営で行っていることなどが挙げられるが、今後は、手当等の見直しや民間委託等を検討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232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6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籍調査事業や平成２９年度の小学校統合によるスクールバスの運行開始、ＩＣＴ教育のためのタブレット端末を全児童に配備したことなどで委託料が高い水準となっている。類似団体平均との比較では２．２ポイント高い水準にあるため、今後も徹底した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16</xdr:row>
      <xdr:rowOff>109855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8073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109855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847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72732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155575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501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xdr:rowOff>
    </xdr:from>
    <xdr:to>
      <xdr:col>82</xdr:col>
      <xdr:colOff>158750</xdr:colOff>
      <xdr:row>16</xdr:row>
      <xdr:rowOff>114935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156862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59055</xdr:rowOff>
    </xdr:from>
    <xdr:to>
      <xdr:col>78</xdr:col>
      <xdr:colOff>120650</xdr:colOff>
      <xdr:row>16</xdr:row>
      <xdr:rowOff>160655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145432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88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104775</xdr:rowOff>
    </xdr:from>
    <xdr:to>
      <xdr:col>69</xdr:col>
      <xdr:colOff>142875</xdr:colOff>
      <xdr:row>16</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19702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４．３％と類似団体平均と比較すると１．１ポイント低い水準となっているが、本町の高齢化率は高いため、医療費の増加などによる社会保障経費の増加が見込まれるため、受益者負担の適正化を図り、財政負担の軽減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162378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94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162378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129722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関わる経費は、類似団体平均を２．３ポイント下回っているが、他会計への繰出金は多額であり、特に農業集落排水事業特別会計においては公債費の割合が高く、一般会計からの繰入金の割合が歳入の８０．１％を占めている。令和６年度からの法適化に向け準備を進めているところであるが、使用料の見直しなどを検討し、一般会計からの繰入額を減らす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108712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687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108712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91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90424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59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58420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169689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151401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類似団体平均と比較し３．４ポイント低い水準にある。補助金については、必要性や効果を検証し、積極的な見直し・廃止を行い、適正化に努める。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94996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94996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類似団体平均を３．９ポイント下回っているが、地方債残高は高い水準にある。今後も厳しい財政運営になることが見込まれることから、地方債の発行を抑制していく。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2978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138430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92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類似団体平均と比較すると２．４ポイント低い水準となっている。引き続き、人件費をはじめとする経常経費削減に努める。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50800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3705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50800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78</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77</xdr:row>
      <xdr:rowOff>123189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62890"/>
          <a:ext cx="889000" cy="3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7070</xdr:rowOff>
    </xdr:from>
    <xdr:to>
      <xdr:col>29</xdr:col>
      <xdr:colOff>127000</xdr:colOff>
      <xdr:row>18</xdr:row>
      <xdr:rowOff>81640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0795"/>
          <a:ext cx="647700" cy="7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81640</xdr:rowOff>
    </xdr:from>
    <xdr:to>
      <xdr:col>26</xdr:col>
      <xdr:colOff>50800</xdr:colOff>
      <xdr:row>18</xdr:row>
      <xdr:rowOff>110288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5365"/>
          <a:ext cx="698500" cy="2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110288</xdr:rowOff>
    </xdr:from>
    <xdr:to>
      <xdr:col>22</xdr:col>
      <xdr:colOff>114300</xdr:colOff>
      <xdr:row>18</xdr:row>
      <xdr:rowOff>139466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44013"/>
          <a:ext cx="698500" cy="29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119798</xdr:rowOff>
    </xdr:from>
    <xdr:to>
      <xdr:col>18</xdr:col>
      <xdr:colOff>177800</xdr:colOff>
      <xdr:row>18</xdr:row>
      <xdr:rowOff>139466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53523"/>
          <a:ext cx="698500" cy="1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127720</xdr:rowOff>
    </xdr:from>
    <xdr:to>
      <xdr:col>29</xdr:col>
      <xdr:colOff>177800</xdr:colOff>
      <xdr:row>18</xdr:row>
      <xdr:rowOff>57870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99797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30840</xdr:rowOff>
    </xdr:from>
    <xdr:to>
      <xdr:col>26</xdr:col>
      <xdr:colOff>101600</xdr:colOff>
      <xdr:row>18</xdr:row>
      <xdr:rowOff>132440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117217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59488</xdr:rowOff>
    </xdr:from>
    <xdr:to>
      <xdr:col>22</xdr:col>
      <xdr:colOff>165100</xdr:colOff>
      <xdr:row>18</xdr:row>
      <xdr:rowOff>161088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145865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88666</xdr:rowOff>
    </xdr:from>
    <xdr:to>
      <xdr:col>19</xdr:col>
      <xdr:colOff>38100</xdr:colOff>
      <xdr:row>19</xdr:row>
      <xdr:rowOff>18816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0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68998</xdr:rowOff>
    </xdr:from>
    <xdr:to>
      <xdr:col>15</xdr:col>
      <xdr:colOff>101600</xdr:colOff>
      <xdr:row>18</xdr:row>
      <xdr:rowOff>170597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0272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155375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8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126380</xdr:rowOff>
    </xdr:from>
    <xdr:to>
      <xdr:col>29</xdr:col>
      <xdr:colOff>127000</xdr:colOff>
      <xdr:row>37</xdr:row>
      <xdr:rowOff>133156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51080"/>
          <a:ext cx="6477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126380</xdr:rowOff>
    </xdr:from>
    <xdr:to>
      <xdr:col>26</xdr:col>
      <xdr:colOff>50800</xdr:colOff>
      <xdr:row>37</xdr:row>
      <xdr:rowOff>136471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51080"/>
          <a:ext cx="698500" cy="1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131294</xdr:rowOff>
    </xdr:from>
    <xdr:to>
      <xdr:col>22</xdr:col>
      <xdr:colOff>114300</xdr:colOff>
      <xdr:row>37</xdr:row>
      <xdr:rowOff>136471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55994"/>
          <a:ext cx="698500" cy="5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113316</xdr:rowOff>
    </xdr:from>
    <xdr:to>
      <xdr:col>18</xdr:col>
      <xdr:colOff>177800</xdr:colOff>
      <xdr:row>37</xdr:row>
      <xdr:rowOff>131294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38016"/>
          <a:ext cx="698500" cy="17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82356</xdr:rowOff>
    </xdr:from>
    <xdr:to>
      <xdr:col>29</xdr:col>
      <xdr:colOff>177800</xdr:colOff>
      <xdr:row>37</xdr:row>
      <xdr:rowOff>183956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0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54433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75580</xdr:rowOff>
    </xdr:from>
    <xdr:to>
      <xdr:col>26</xdr:col>
      <xdr:colOff>101600</xdr:colOff>
      <xdr:row>37</xdr:row>
      <xdr:rowOff>177180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0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161957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85671</xdr:rowOff>
    </xdr:from>
    <xdr:to>
      <xdr:col>22</xdr:col>
      <xdr:colOff>165100</xdr:colOff>
      <xdr:row>37</xdr:row>
      <xdr:rowOff>187271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172048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80494</xdr:rowOff>
    </xdr:from>
    <xdr:to>
      <xdr:col>19</xdr:col>
      <xdr:colOff>38100</xdr:colOff>
      <xdr:row>37</xdr:row>
      <xdr:rowOff>182094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166871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62516</xdr:rowOff>
    </xdr:from>
    <xdr:to>
      <xdr:col>15</xdr:col>
      <xdr:colOff>101600</xdr:colOff>
      <xdr:row>37</xdr:row>
      <xdr:rowOff>164116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148893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109917</xdr:rowOff>
    </xdr:from>
    <xdr:to>
      <xdr:col>24</xdr:col>
      <xdr:colOff>63500</xdr:colOff>
      <xdr:row>36</xdr:row>
      <xdr:rowOff>8865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0667"/>
          <a:ext cx="838200" cy="7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166065</xdr:rowOff>
    </xdr:from>
    <xdr:to>
      <xdr:col>19</xdr:col>
      <xdr:colOff>177800</xdr:colOff>
      <xdr:row>36</xdr:row>
      <xdr:rowOff>8865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66815"/>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166065</xdr:rowOff>
    </xdr:from>
    <xdr:to>
      <xdr:col>15</xdr:col>
      <xdr:colOff>50800</xdr:colOff>
      <xdr:row>36</xdr:row>
      <xdr:rowOff>14710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6815"/>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10084</xdr:rowOff>
    </xdr:from>
    <xdr:to>
      <xdr:col>10</xdr:col>
      <xdr:colOff>114300</xdr:colOff>
      <xdr:row>36</xdr:row>
      <xdr:rowOff>14710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8228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59117</xdr:rowOff>
    </xdr:from>
    <xdr:to>
      <xdr:col>24</xdr:col>
      <xdr:colOff>114300</xdr:colOff>
      <xdr:row>35</xdr:row>
      <xdr:rowOff>160717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81994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129515</xdr:rowOff>
    </xdr:from>
    <xdr:to>
      <xdr:col>20</xdr:col>
      <xdr:colOff>38100</xdr:colOff>
      <xdr:row>36</xdr:row>
      <xdr:rowOff>59665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50792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2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115265</xdr:rowOff>
    </xdr:from>
    <xdr:to>
      <xdr:col>15</xdr:col>
      <xdr:colOff>101600</xdr:colOff>
      <xdr:row>36</xdr:row>
      <xdr:rowOff>45415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36542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2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135360</xdr:rowOff>
    </xdr:from>
    <xdr:to>
      <xdr:col>10</xdr:col>
      <xdr:colOff>165100</xdr:colOff>
      <xdr:row>36</xdr:row>
      <xdr:rowOff>65510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56637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22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130734</xdr:rowOff>
    </xdr:from>
    <xdr:to>
      <xdr:col>6</xdr:col>
      <xdr:colOff>38100</xdr:colOff>
      <xdr:row>36</xdr:row>
      <xdr:rowOff>60884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77411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90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42925</xdr:rowOff>
    </xdr:from>
    <xdr:to>
      <xdr:col>24</xdr:col>
      <xdr:colOff>63500</xdr:colOff>
      <xdr:row>56</xdr:row>
      <xdr:rowOff>55073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44125"/>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151670</xdr:rowOff>
    </xdr:from>
    <xdr:to>
      <xdr:col>19</xdr:col>
      <xdr:colOff>177800</xdr:colOff>
      <xdr:row>56</xdr:row>
      <xdr:rowOff>55073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81420"/>
          <a:ext cx="8890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151670</xdr:rowOff>
    </xdr:from>
    <xdr:to>
      <xdr:col>15</xdr:col>
      <xdr:colOff>50800</xdr:colOff>
      <xdr:row>56</xdr:row>
      <xdr:rowOff>91749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81420"/>
          <a:ext cx="889000" cy="1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91749</xdr:rowOff>
    </xdr:from>
    <xdr:to>
      <xdr:col>10</xdr:col>
      <xdr:colOff>114300</xdr:colOff>
      <xdr:row>56</xdr:row>
      <xdr:rowOff>110718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92949"/>
          <a:ext cx="8890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163575</xdr:rowOff>
    </xdr:from>
    <xdr:to>
      <xdr:col>24</xdr:col>
      <xdr:colOff>114300</xdr:colOff>
      <xdr:row>56</xdr:row>
      <xdr:rowOff>93725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142002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4273</xdr:rowOff>
    </xdr:from>
    <xdr:to>
      <xdr:col>20</xdr:col>
      <xdr:colOff>38100</xdr:colOff>
      <xdr:row>56</xdr:row>
      <xdr:rowOff>105873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97000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100870</xdr:rowOff>
    </xdr:from>
    <xdr:to>
      <xdr:col>15</xdr:col>
      <xdr:colOff>101600</xdr:colOff>
      <xdr:row>56</xdr:row>
      <xdr:rowOff>31020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22147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40949</xdr:rowOff>
    </xdr:from>
    <xdr:to>
      <xdr:col>10</xdr:col>
      <xdr:colOff>165100</xdr:colOff>
      <xdr:row>56</xdr:row>
      <xdr:rowOff>142549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133676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3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59918</xdr:rowOff>
    </xdr:from>
    <xdr:to>
      <xdr:col>6</xdr:col>
      <xdr:colOff>38100</xdr:colOff>
      <xdr:row>56</xdr:row>
      <xdr:rowOff>161518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152645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95390</xdr:rowOff>
    </xdr:from>
    <xdr:to>
      <xdr:col>24</xdr:col>
      <xdr:colOff>63500</xdr:colOff>
      <xdr:row>78</xdr:row>
      <xdr:rowOff>101372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8490"/>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89979</xdr:rowOff>
    </xdr:from>
    <xdr:to>
      <xdr:col>19</xdr:col>
      <xdr:colOff>177800</xdr:colOff>
      <xdr:row>78</xdr:row>
      <xdr:rowOff>101372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63079"/>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89979</xdr:rowOff>
    </xdr:from>
    <xdr:to>
      <xdr:col>15</xdr:col>
      <xdr:colOff>50800</xdr:colOff>
      <xdr:row>78</xdr:row>
      <xdr:rowOff>134556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6307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110286</xdr:rowOff>
    </xdr:from>
    <xdr:to>
      <xdr:col>10</xdr:col>
      <xdr:colOff>114300</xdr:colOff>
      <xdr:row>78</xdr:row>
      <xdr:rowOff>134556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83386"/>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44590</xdr:rowOff>
    </xdr:from>
    <xdr:to>
      <xdr:col>24</xdr:col>
      <xdr:colOff>114300</xdr:colOff>
      <xdr:row>78</xdr:row>
      <xdr:rowOff>146190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130967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50572</xdr:rowOff>
    </xdr:from>
    <xdr:to>
      <xdr:col>20</xdr:col>
      <xdr:colOff>38100</xdr:colOff>
      <xdr:row>78</xdr:row>
      <xdr:rowOff>152172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143299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39179</xdr:rowOff>
    </xdr:from>
    <xdr:to>
      <xdr:col>15</xdr:col>
      <xdr:colOff>101600</xdr:colOff>
      <xdr:row>78</xdr:row>
      <xdr:rowOff>140779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131906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83756</xdr:rowOff>
    </xdr:from>
    <xdr:to>
      <xdr:col>10</xdr:col>
      <xdr:colOff>165100</xdr:colOff>
      <xdr:row>79</xdr:row>
      <xdr:rowOff>13906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59486</xdr:rowOff>
    </xdr:from>
    <xdr:to>
      <xdr:col>6</xdr:col>
      <xdr:colOff>38100</xdr:colOff>
      <xdr:row>78</xdr:row>
      <xdr:rowOff>161086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152213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6629</xdr:rowOff>
    </xdr:from>
    <xdr:to>
      <xdr:col>24</xdr:col>
      <xdr:colOff>63500</xdr:colOff>
      <xdr:row>98</xdr:row>
      <xdr:rowOff>58165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08729"/>
          <a:ext cx="838200" cy="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22467</xdr:rowOff>
    </xdr:from>
    <xdr:to>
      <xdr:col>19</xdr:col>
      <xdr:colOff>177800</xdr:colOff>
      <xdr:row>98</xdr:row>
      <xdr:rowOff>58165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24567"/>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22467</xdr:rowOff>
    </xdr:from>
    <xdr:to>
      <xdr:col>15</xdr:col>
      <xdr:colOff>50800</xdr:colOff>
      <xdr:row>98</xdr:row>
      <xdr:rowOff>32905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24567"/>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32905</xdr:rowOff>
    </xdr:from>
    <xdr:to>
      <xdr:col>10</xdr:col>
      <xdr:colOff>114300</xdr:colOff>
      <xdr:row>98</xdr:row>
      <xdr:rowOff>95022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35005"/>
          <a:ext cx="889000" cy="6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127279</xdr:rowOff>
    </xdr:from>
    <xdr:to>
      <xdr:col>24</xdr:col>
      <xdr:colOff>114300</xdr:colOff>
      <xdr:row>98</xdr:row>
      <xdr:rowOff>57429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105706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7365</xdr:rowOff>
    </xdr:from>
    <xdr:to>
      <xdr:col>20</xdr:col>
      <xdr:colOff>38100</xdr:colOff>
      <xdr:row>98</xdr:row>
      <xdr:rowOff>108965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100092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143117</xdr:rowOff>
    </xdr:from>
    <xdr:to>
      <xdr:col>15</xdr:col>
      <xdr:colOff>101600</xdr:colOff>
      <xdr:row>98</xdr:row>
      <xdr:rowOff>73267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153555</xdr:rowOff>
    </xdr:from>
    <xdr:to>
      <xdr:col>10</xdr:col>
      <xdr:colOff>165100</xdr:colOff>
      <xdr:row>98</xdr:row>
      <xdr:rowOff>83705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74832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44222</xdr:rowOff>
    </xdr:from>
    <xdr:to>
      <xdr:col>6</xdr:col>
      <xdr:colOff>38100</xdr:colOff>
      <xdr:row>98</xdr:row>
      <xdr:rowOff>145822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136949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125646</xdr:rowOff>
    </xdr:from>
    <xdr:to>
      <xdr:col>55</xdr:col>
      <xdr:colOff>0</xdr:colOff>
      <xdr:row>36</xdr:row>
      <xdr:rowOff>149786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97846"/>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135882</xdr:rowOff>
    </xdr:from>
    <xdr:to>
      <xdr:col>50</xdr:col>
      <xdr:colOff>114300</xdr:colOff>
      <xdr:row>36</xdr:row>
      <xdr:rowOff>149786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08082"/>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135882</xdr:rowOff>
    </xdr:from>
    <xdr:to>
      <xdr:col>45</xdr:col>
      <xdr:colOff>177800</xdr:colOff>
      <xdr:row>36</xdr:row>
      <xdr:rowOff>167617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08082"/>
          <a:ext cx="8890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167617</xdr:rowOff>
    </xdr:from>
    <xdr:to>
      <xdr:col>41</xdr:col>
      <xdr:colOff>50800</xdr:colOff>
      <xdr:row>37</xdr:row>
      <xdr:rowOff>1452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39817"/>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74846</xdr:rowOff>
    </xdr:from>
    <xdr:to>
      <xdr:col>55</xdr:col>
      <xdr:colOff>50800</xdr:colOff>
      <xdr:row>37</xdr:row>
      <xdr:rowOff>4996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53273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98986</xdr:rowOff>
    </xdr:from>
    <xdr:to>
      <xdr:col>50</xdr:col>
      <xdr:colOff>165100</xdr:colOff>
      <xdr:row>37</xdr:row>
      <xdr:rowOff>29136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20263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3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85082</xdr:rowOff>
    </xdr:from>
    <xdr:to>
      <xdr:col>46</xdr:col>
      <xdr:colOff>38100</xdr:colOff>
      <xdr:row>37</xdr:row>
      <xdr:rowOff>15232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6359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116817</xdr:rowOff>
    </xdr:from>
    <xdr:to>
      <xdr:col>41</xdr:col>
      <xdr:colOff>101600</xdr:colOff>
      <xdr:row>37</xdr:row>
      <xdr:rowOff>46967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38094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122102</xdr:rowOff>
    </xdr:from>
    <xdr:to>
      <xdr:col>36</xdr:col>
      <xdr:colOff>165100</xdr:colOff>
      <xdr:row>37</xdr:row>
      <xdr:rowOff>52252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43379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167419</xdr:rowOff>
    </xdr:from>
    <xdr:to>
      <xdr:col>55</xdr:col>
      <xdr:colOff>0</xdr:colOff>
      <xdr:row>58</xdr:row>
      <xdr:rowOff>167469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11519"/>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167419</xdr:rowOff>
    </xdr:from>
    <xdr:to>
      <xdr:col>50</xdr:col>
      <xdr:colOff>114300</xdr:colOff>
      <xdr:row>59</xdr:row>
      <xdr:rowOff>5987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11519"/>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112539</xdr:rowOff>
    </xdr:from>
    <xdr:to>
      <xdr:col>45</xdr:col>
      <xdr:colOff>177800</xdr:colOff>
      <xdr:row>59</xdr:row>
      <xdr:rowOff>5987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6639"/>
          <a:ext cx="889000" cy="6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112539</xdr:rowOff>
    </xdr:from>
    <xdr:to>
      <xdr:col>41</xdr:col>
      <xdr:colOff>50800</xdr:colOff>
      <xdr:row>58</xdr:row>
      <xdr:rowOff>168074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6639"/>
          <a:ext cx="889000" cy="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116669</xdr:rowOff>
    </xdr:from>
    <xdr:to>
      <xdr:col>55</xdr:col>
      <xdr:colOff>50800</xdr:colOff>
      <xdr:row>59</xdr:row>
      <xdr:rowOff>46819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116619</xdr:rowOff>
    </xdr:from>
    <xdr:to>
      <xdr:col>50</xdr:col>
      <xdr:colOff>165100</xdr:colOff>
      <xdr:row>59</xdr:row>
      <xdr:rowOff>46769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37896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126637</xdr:rowOff>
    </xdr:from>
    <xdr:to>
      <xdr:col>46</xdr:col>
      <xdr:colOff>38100</xdr:colOff>
      <xdr:row>59</xdr:row>
      <xdr:rowOff>56787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47914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61739</xdr:rowOff>
    </xdr:from>
    <xdr:to>
      <xdr:col>41</xdr:col>
      <xdr:colOff>101600</xdr:colOff>
      <xdr:row>58</xdr:row>
      <xdr:rowOff>163339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8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117274</xdr:rowOff>
    </xdr:from>
    <xdr:to>
      <xdr:col>36</xdr:col>
      <xdr:colOff>165100</xdr:colOff>
      <xdr:row>59</xdr:row>
      <xdr:rowOff>47424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38551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93469</xdr:rowOff>
    </xdr:from>
    <xdr:to>
      <xdr:col>55</xdr:col>
      <xdr:colOff>0</xdr:colOff>
      <xdr:row>79</xdr:row>
      <xdr:rowOff>95751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38019"/>
          <a:ext cx="8382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74870</xdr:rowOff>
    </xdr:from>
    <xdr:to>
      <xdr:col>50</xdr:col>
      <xdr:colOff>114300</xdr:colOff>
      <xdr:row>79</xdr:row>
      <xdr:rowOff>95751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19420"/>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149716</xdr:rowOff>
    </xdr:from>
    <xdr:to>
      <xdr:col>45</xdr:col>
      <xdr:colOff>177800</xdr:colOff>
      <xdr:row>79</xdr:row>
      <xdr:rowOff>74870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2816"/>
          <a:ext cx="889000" cy="9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149716</xdr:rowOff>
    </xdr:from>
    <xdr:to>
      <xdr:col>41</xdr:col>
      <xdr:colOff>50800</xdr:colOff>
      <xdr:row>79</xdr:row>
      <xdr:rowOff>54229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22816"/>
          <a:ext cx="889000" cy="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42669</xdr:rowOff>
    </xdr:from>
    <xdr:to>
      <xdr:col>55</xdr:col>
      <xdr:colOff>50800</xdr:colOff>
      <xdr:row>79</xdr:row>
      <xdr:rowOff>144269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44951</xdr:rowOff>
    </xdr:from>
    <xdr:to>
      <xdr:col>50</xdr:col>
      <xdr:colOff>165100</xdr:colOff>
      <xdr:row>79</xdr:row>
      <xdr:rowOff>146551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137678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8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24070</xdr:rowOff>
    </xdr:from>
    <xdr:to>
      <xdr:col>46</xdr:col>
      <xdr:colOff>38100</xdr:colOff>
      <xdr:row>79</xdr:row>
      <xdr:rowOff>125670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116797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98916</xdr:rowOff>
    </xdr:from>
    <xdr:to>
      <xdr:col>41</xdr:col>
      <xdr:colOff>101600</xdr:colOff>
      <xdr:row>79</xdr:row>
      <xdr:rowOff>29066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45593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4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3429</xdr:rowOff>
    </xdr:from>
    <xdr:to>
      <xdr:col>36</xdr:col>
      <xdr:colOff>165100</xdr:colOff>
      <xdr:row>79</xdr:row>
      <xdr:rowOff>105029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96156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61683</xdr:rowOff>
    </xdr:from>
    <xdr:to>
      <xdr:col>55</xdr:col>
      <xdr:colOff>0</xdr:colOff>
      <xdr:row>97</xdr:row>
      <xdr:rowOff>94886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92333"/>
          <a:ext cx="8382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61683</xdr:rowOff>
    </xdr:from>
    <xdr:to>
      <xdr:col>50</xdr:col>
      <xdr:colOff>114300</xdr:colOff>
      <xdr:row>98</xdr:row>
      <xdr:rowOff>21605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92333"/>
          <a:ext cx="889000" cy="1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21605</xdr:rowOff>
    </xdr:from>
    <xdr:to>
      <xdr:col>45</xdr:col>
      <xdr:colOff>177800</xdr:colOff>
      <xdr:row>98</xdr:row>
      <xdr:rowOff>39751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23705"/>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39751</xdr:rowOff>
    </xdr:from>
    <xdr:to>
      <xdr:col>41</xdr:col>
      <xdr:colOff>50800</xdr:colOff>
      <xdr:row>98</xdr:row>
      <xdr:rowOff>53966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1851"/>
          <a:ext cx="889000" cy="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44086</xdr:rowOff>
    </xdr:from>
    <xdr:to>
      <xdr:col>55</xdr:col>
      <xdr:colOff>50800</xdr:colOff>
      <xdr:row>97</xdr:row>
      <xdr:rowOff>145686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22513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10883</xdr:rowOff>
    </xdr:from>
    <xdr:to>
      <xdr:col>50</xdr:col>
      <xdr:colOff>165100</xdr:colOff>
      <xdr:row>97</xdr:row>
      <xdr:rowOff>112483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103610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142255</xdr:rowOff>
    </xdr:from>
    <xdr:to>
      <xdr:col>46</xdr:col>
      <xdr:colOff>38100</xdr:colOff>
      <xdr:row>98</xdr:row>
      <xdr:rowOff>72405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63532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160401</xdr:rowOff>
    </xdr:from>
    <xdr:to>
      <xdr:col>41</xdr:col>
      <xdr:colOff>101600</xdr:colOff>
      <xdr:row>98</xdr:row>
      <xdr:rowOff>90551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81678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3166</xdr:rowOff>
    </xdr:from>
    <xdr:to>
      <xdr:col>36</xdr:col>
      <xdr:colOff>165100</xdr:colOff>
      <xdr:row>98</xdr:row>
      <xdr:rowOff>104766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95893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97428</xdr:rowOff>
    </xdr:from>
    <xdr:to>
      <xdr:col>85</xdr:col>
      <xdr:colOff>127000</xdr:colOff>
      <xdr:row>39</xdr:row>
      <xdr:rowOff>17399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269628"/>
          <a:ext cx="838200" cy="4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137471</xdr:rowOff>
    </xdr:from>
    <xdr:to>
      <xdr:col>81</xdr:col>
      <xdr:colOff>50800</xdr:colOff>
      <xdr:row>39</xdr:row>
      <xdr:rowOff>17399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2571"/>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137471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2571"/>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30410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6960"/>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46628</xdr:rowOff>
    </xdr:from>
    <xdr:to>
      <xdr:col>85</xdr:col>
      <xdr:colOff>177800</xdr:colOff>
      <xdr:row>36</xdr:row>
      <xdr:rowOff>148228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2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69505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138049</xdr:rowOff>
    </xdr:from>
    <xdr:to>
      <xdr:col>81</xdr:col>
      <xdr:colOff>101600</xdr:colOff>
      <xdr:row>39</xdr:row>
      <xdr:rowOff>68199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59326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86671</xdr:rowOff>
    </xdr:from>
    <xdr:to>
      <xdr:col>76</xdr:col>
      <xdr:colOff>165100</xdr:colOff>
      <xdr:row>39</xdr:row>
      <xdr:rowOff>16821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7948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151060</xdr:rowOff>
    </xdr:from>
    <xdr:to>
      <xdr:col>67</xdr:col>
      <xdr:colOff>101600</xdr:colOff>
      <xdr:row>39</xdr:row>
      <xdr:rowOff>81210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72337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5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87547</xdr:rowOff>
    </xdr:from>
    <xdr:to>
      <xdr:col>85</xdr:col>
      <xdr:colOff>127000</xdr:colOff>
      <xdr:row>77</xdr:row>
      <xdr:rowOff>89934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89197"/>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87547</xdr:rowOff>
    </xdr:from>
    <xdr:to>
      <xdr:col>81</xdr:col>
      <xdr:colOff>50800</xdr:colOff>
      <xdr:row>77</xdr:row>
      <xdr:rowOff>89531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89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89531</xdr:rowOff>
    </xdr:from>
    <xdr:to>
      <xdr:col>76</xdr:col>
      <xdr:colOff>114300</xdr:colOff>
      <xdr:row>77</xdr:row>
      <xdr:rowOff>98625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91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98625</xdr:rowOff>
    </xdr:from>
    <xdr:to>
      <xdr:col>71</xdr:col>
      <xdr:colOff>177800</xdr:colOff>
      <xdr:row>77</xdr:row>
      <xdr:rowOff>106096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0027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39134</xdr:rowOff>
    </xdr:from>
    <xdr:to>
      <xdr:col>85</xdr:col>
      <xdr:colOff>177800</xdr:colOff>
      <xdr:row>77</xdr:row>
      <xdr:rowOff>140734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17561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36747</xdr:rowOff>
    </xdr:from>
    <xdr:to>
      <xdr:col>81</xdr:col>
      <xdr:colOff>101600</xdr:colOff>
      <xdr:row>77</xdr:row>
      <xdr:rowOff>138347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129474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38731</xdr:rowOff>
    </xdr:from>
    <xdr:to>
      <xdr:col>76</xdr:col>
      <xdr:colOff>165100</xdr:colOff>
      <xdr:row>77</xdr:row>
      <xdr:rowOff>140331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131458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47825</xdr:rowOff>
    </xdr:from>
    <xdr:to>
      <xdr:col>72</xdr:col>
      <xdr:colOff>38100</xdr:colOff>
      <xdr:row>77</xdr:row>
      <xdr:rowOff>149425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140552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55296</xdr:rowOff>
    </xdr:from>
    <xdr:to>
      <xdr:col>67</xdr:col>
      <xdr:colOff>101600</xdr:colOff>
      <xdr:row>77</xdr:row>
      <xdr:rowOff>156896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148023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18924</xdr:rowOff>
    </xdr:from>
    <xdr:to>
      <xdr:col>85</xdr:col>
      <xdr:colOff>127000</xdr:colOff>
      <xdr:row>98</xdr:row>
      <xdr:rowOff>37285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21024"/>
          <a:ext cx="8382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37285</xdr:rowOff>
    </xdr:from>
    <xdr:to>
      <xdr:col>81</xdr:col>
      <xdr:colOff>50800</xdr:colOff>
      <xdr:row>98</xdr:row>
      <xdr:rowOff>40216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9385"/>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27491</xdr:rowOff>
    </xdr:from>
    <xdr:to>
      <xdr:col>76</xdr:col>
      <xdr:colOff>114300</xdr:colOff>
      <xdr:row>98</xdr:row>
      <xdr:rowOff>40216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658141"/>
          <a:ext cx="8890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27491</xdr:rowOff>
    </xdr:from>
    <xdr:to>
      <xdr:col>71</xdr:col>
      <xdr:colOff>177800</xdr:colOff>
      <xdr:row>98</xdr:row>
      <xdr:rowOff>66797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58141"/>
          <a:ext cx="889000" cy="2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139574</xdr:rowOff>
    </xdr:from>
    <xdr:to>
      <xdr:col>85</xdr:col>
      <xdr:colOff>177800</xdr:colOff>
      <xdr:row>98</xdr:row>
      <xdr:rowOff>69724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98951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157935</xdr:rowOff>
    </xdr:from>
    <xdr:to>
      <xdr:col>81</xdr:col>
      <xdr:colOff>101600</xdr:colOff>
      <xdr:row>98</xdr:row>
      <xdr:rowOff>88085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160866</xdr:rowOff>
    </xdr:from>
    <xdr:to>
      <xdr:col>76</xdr:col>
      <xdr:colOff>165100</xdr:colOff>
      <xdr:row>98</xdr:row>
      <xdr:rowOff>91016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82143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148141</xdr:rowOff>
    </xdr:from>
    <xdr:to>
      <xdr:col>72</xdr:col>
      <xdr:colOff>38100</xdr:colOff>
      <xdr:row>97</xdr:row>
      <xdr:rowOff>78291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94818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38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15997</xdr:rowOff>
    </xdr:from>
    <xdr:to>
      <xdr:col>67</xdr:col>
      <xdr:colOff>101600</xdr:colOff>
      <xdr:row>98</xdr:row>
      <xdr:rowOff>117597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108724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132751</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47851"/>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131333</xdr:rowOff>
    </xdr:from>
    <xdr:to>
      <xdr:col>107</xdr:col>
      <xdr:colOff>50800</xdr:colOff>
      <xdr:row>38</xdr:row>
      <xdr:rowOff>132751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46433"/>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128544</xdr:rowOff>
    </xdr:from>
    <xdr:to>
      <xdr:col>102</xdr:col>
      <xdr:colOff>114300</xdr:colOff>
      <xdr:row>38</xdr:row>
      <xdr:rowOff>131333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4364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81951</xdr:rowOff>
    </xdr:from>
    <xdr:to>
      <xdr:col>107</xdr:col>
      <xdr:colOff>101600</xdr:colOff>
      <xdr:row>39</xdr:row>
      <xdr:rowOff>12101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3228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80533</xdr:rowOff>
    </xdr:from>
    <xdr:to>
      <xdr:col>102</xdr:col>
      <xdr:colOff>165100</xdr:colOff>
      <xdr:row>39</xdr:row>
      <xdr:rowOff>10683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1810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8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77744</xdr:rowOff>
    </xdr:from>
    <xdr:to>
      <xdr:col>98</xdr:col>
      <xdr:colOff>38100</xdr:colOff>
      <xdr:row>39</xdr:row>
      <xdr:rowOff>7894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170471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166903</xdr:rowOff>
    </xdr:from>
    <xdr:to>
      <xdr:col>116</xdr:col>
      <xdr:colOff>63500</xdr:colOff>
      <xdr:row>77</xdr:row>
      <xdr:rowOff>13556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197103"/>
          <a:ext cx="8382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13556</xdr:rowOff>
    </xdr:from>
    <xdr:to>
      <xdr:col>111</xdr:col>
      <xdr:colOff>177800</xdr:colOff>
      <xdr:row>77</xdr:row>
      <xdr:rowOff>35198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15206"/>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35198</xdr:rowOff>
    </xdr:from>
    <xdr:to>
      <xdr:col>107</xdr:col>
      <xdr:colOff>50800</xdr:colOff>
      <xdr:row>77</xdr:row>
      <xdr:rowOff>57186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36848"/>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57186</xdr:rowOff>
    </xdr:from>
    <xdr:to>
      <xdr:col>102</xdr:col>
      <xdr:colOff>114300</xdr:colOff>
      <xdr:row>77</xdr:row>
      <xdr:rowOff>67005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58836"/>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116103</xdr:rowOff>
    </xdr:from>
    <xdr:to>
      <xdr:col>116</xdr:col>
      <xdr:colOff>114300</xdr:colOff>
      <xdr:row>77</xdr:row>
      <xdr:rowOff>46253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94530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134206</xdr:rowOff>
    </xdr:from>
    <xdr:to>
      <xdr:col>112</xdr:col>
      <xdr:colOff>38100</xdr:colOff>
      <xdr:row>77</xdr:row>
      <xdr:rowOff>64356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55483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155848</xdr:rowOff>
    </xdr:from>
    <xdr:to>
      <xdr:col>107</xdr:col>
      <xdr:colOff>101600</xdr:colOff>
      <xdr:row>77</xdr:row>
      <xdr:rowOff>85998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77125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6386</xdr:rowOff>
    </xdr:from>
    <xdr:to>
      <xdr:col>102</xdr:col>
      <xdr:colOff>165100</xdr:colOff>
      <xdr:row>77</xdr:row>
      <xdr:rowOff>107986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99113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16205</xdr:rowOff>
    </xdr:from>
    <xdr:to>
      <xdr:col>98</xdr:col>
      <xdr:colOff>38100</xdr:colOff>
      <xdr:row>77</xdr:row>
      <xdr:rowOff>117805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108932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住民一人当たりのコストは人口減少により全般的に前年度から上昇している。</a:t>
          </a:r>
        </a:p>
        <a:p>
          <a:r>
            <a:rPr kumimoji="1" lang="ja-JP" altLang="en-US" sz="1300">
              <a:latin typeface="ＭＳ Ｐゴシック" panose="020B0600070205080204" pitchFamily="50" charset="-128"/>
              <a:ea typeface="ＭＳ Ｐゴシック" panose="020B0600070205080204" pitchFamily="50" charset="-128"/>
            </a:rPr>
            <a:t>物件費については、大きな割合を占めているのが地籍調査事業（事業費：１億２９９万円）である。住民一人当たりのコストは類似団体平均からは３０，８０７円下回った数値となっているが、令和１６年度まで実施する計画の地籍調査の事業量によってこの数値に影響してくる。</a:t>
          </a:r>
        </a:p>
        <a:p>
          <a:r>
            <a:rPr kumimoji="1" lang="ja-JP" altLang="en-US" sz="1300">
              <a:latin typeface="ＭＳ Ｐゴシック" panose="020B0600070205080204" pitchFamily="50" charset="-128"/>
              <a:ea typeface="ＭＳ Ｐゴシック" panose="020B0600070205080204" pitchFamily="50" charset="-128"/>
            </a:rPr>
            <a:t>扶助費については、障害者自立支援給付費などのサービス量が増えことなどから、住民一人当たりのコストは前年度と比較すると４，０５８円上昇した。類似団体平均からは２３，７９２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町道小金千手堂線法面修繕工事の完了など事業費の減少から、住民一人当たりのコストは前年度と比較すると７，２６２円の減となっている。類似団体平均と比較すると３０，９３２円と大きく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災害復旧費については、令和元年１０月２５日豪雨災害などにより本町においても甚大な被害を受け、その災害復旧事業を実施したことで、住民一人当たりのコストは前年度と比較すると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１６０５．６％</a:t>
          </a:r>
          <a:r>
            <a:rPr kumimoji="1" lang="ja-JP" altLang="en-US" sz="1300">
              <a:latin typeface="ＭＳ Ｐゴシック" panose="020B0600070205080204" pitchFamily="50" charset="-128"/>
              <a:ea typeface="ＭＳ Ｐゴシック" panose="020B0600070205080204" pitchFamily="50" charset="-128"/>
            </a:rPr>
            <a:t>（２２，７９９円）の上昇となった。また、令和２年度への繰越しもあるため、次年度も住民一人当たりのコストは高くなってくる。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123571</xdr:rowOff>
    </xdr:from>
    <xdr:to>
      <xdr:col>24</xdr:col>
      <xdr:colOff>63500</xdr:colOff>
      <xdr:row>35</xdr:row>
      <xdr:rowOff>147701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432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123571</xdr:rowOff>
    </xdr:from>
    <xdr:to>
      <xdr:col>19</xdr:col>
      <xdr:colOff>177800</xdr:colOff>
      <xdr:row>36</xdr:row>
      <xdr:rowOff>52324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432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52324</xdr:rowOff>
    </xdr:from>
    <xdr:to>
      <xdr:col>15</xdr:col>
      <xdr:colOff>50800</xdr:colOff>
      <xdr:row>36</xdr:row>
      <xdr:rowOff>78232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4524"/>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163068</xdr:rowOff>
    </xdr:from>
    <xdr:to>
      <xdr:col>10</xdr:col>
      <xdr:colOff>114300</xdr:colOff>
      <xdr:row>36</xdr:row>
      <xdr:rowOff>78232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3818"/>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96901</xdr:rowOff>
    </xdr:from>
    <xdr:to>
      <xdr:col>24</xdr:col>
      <xdr:colOff>114300</xdr:colOff>
      <xdr:row>36</xdr:row>
      <xdr:rowOff>27051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119778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72771</xdr:rowOff>
    </xdr:from>
    <xdr:to>
      <xdr:col>20</xdr:col>
      <xdr:colOff>38100</xdr:colOff>
      <xdr:row>36</xdr:row>
      <xdr:rowOff>2921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19448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119651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27432</xdr:rowOff>
    </xdr:from>
    <xdr:to>
      <xdr:col>10</xdr:col>
      <xdr:colOff>165100</xdr:colOff>
      <xdr:row>36</xdr:row>
      <xdr:rowOff>129032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145559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112268</xdr:rowOff>
    </xdr:from>
    <xdr:to>
      <xdr:col>6</xdr:col>
      <xdr:colOff>38100</xdr:colOff>
      <xdr:row>36</xdr:row>
      <xdr:rowOff>42418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58945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168768</xdr:rowOff>
    </xdr:from>
    <xdr:to>
      <xdr:col>24</xdr:col>
      <xdr:colOff>63500</xdr:colOff>
      <xdr:row>58</xdr:row>
      <xdr:rowOff>18269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41418"/>
          <a:ext cx="8382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158202</xdr:rowOff>
    </xdr:from>
    <xdr:to>
      <xdr:col>19</xdr:col>
      <xdr:colOff>177800</xdr:colOff>
      <xdr:row>58</xdr:row>
      <xdr:rowOff>18269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0852"/>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49223</xdr:rowOff>
    </xdr:from>
    <xdr:to>
      <xdr:col>15</xdr:col>
      <xdr:colOff>50800</xdr:colOff>
      <xdr:row>57</xdr:row>
      <xdr:rowOff>158202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21873"/>
          <a:ext cx="889000" cy="1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49223</xdr:rowOff>
    </xdr:from>
    <xdr:to>
      <xdr:col>10</xdr:col>
      <xdr:colOff>114300</xdr:colOff>
      <xdr:row>58</xdr:row>
      <xdr:rowOff>33860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21873"/>
          <a:ext cx="889000" cy="15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117968</xdr:rowOff>
    </xdr:from>
    <xdr:to>
      <xdr:col>24</xdr:col>
      <xdr:colOff>114300</xdr:colOff>
      <xdr:row>58</xdr:row>
      <xdr:rowOff>48118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96395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138919</xdr:rowOff>
    </xdr:from>
    <xdr:to>
      <xdr:col>20</xdr:col>
      <xdr:colOff>38100</xdr:colOff>
      <xdr:row>58</xdr:row>
      <xdr:rowOff>69069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60196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107402</xdr:rowOff>
    </xdr:from>
    <xdr:to>
      <xdr:col>15</xdr:col>
      <xdr:colOff>101600</xdr:colOff>
      <xdr:row>58</xdr:row>
      <xdr:rowOff>37552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28679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169873</xdr:rowOff>
    </xdr:from>
    <xdr:to>
      <xdr:col>10</xdr:col>
      <xdr:colOff>165100</xdr:colOff>
      <xdr:row>57</xdr:row>
      <xdr:rowOff>100023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116550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4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154510</xdr:rowOff>
    </xdr:from>
    <xdr:to>
      <xdr:col>6</xdr:col>
      <xdr:colOff>38100</xdr:colOff>
      <xdr:row>58</xdr:row>
      <xdr:rowOff>84660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101187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45700</xdr:rowOff>
    </xdr:from>
    <xdr:to>
      <xdr:col>24</xdr:col>
      <xdr:colOff>63500</xdr:colOff>
      <xdr:row>78</xdr:row>
      <xdr:rowOff>100037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18800"/>
          <a:ext cx="838200" cy="5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54349</xdr:rowOff>
    </xdr:from>
    <xdr:to>
      <xdr:col>19</xdr:col>
      <xdr:colOff>177800</xdr:colOff>
      <xdr:row>78</xdr:row>
      <xdr:rowOff>100037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27449"/>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54349</xdr:rowOff>
    </xdr:from>
    <xdr:to>
      <xdr:col>15</xdr:col>
      <xdr:colOff>50800</xdr:colOff>
      <xdr:row>78</xdr:row>
      <xdr:rowOff>129352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7449"/>
          <a:ext cx="8890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129352</xdr:rowOff>
    </xdr:from>
    <xdr:to>
      <xdr:col>10</xdr:col>
      <xdr:colOff>114300</xdr:colOff>
      <xdr:row>79</xdr:row>
      <xdr:rowOff>3493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02452"/>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166350</xdr:rowOff>
    </xdr:from>
    <xdr:to>
      <xdr:col>24</xdr:col>
      <xdr:colOff>114300</xdr:colOff>
      <xdr:row>78</xdr:row>
      <xdr:rowOff>96500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81277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8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49237</xdr:rowOff>
    </xdr:from>
    <xdr:to>
      <xdr:col>20</xdr:col>
      <xdr:colOff>38100</xdr:colOff>
      <xdr:row>78</xdr:row>
      <xdr:rowOff>150837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141964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1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3549</xdr:rowOff>
    </xdr:from>
    <xdr:to>
      <xdr:col>15</xdr:col>
      <xdr:colOff>101600</xdr:colOff>
      <xdr:row>78</xdr:row>
      <xdr:rowOff>105149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96276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78552</xdr:rowOff>
    </xdr:from>
    <xdr:to>
      <xdr:col>10</xdr:col>
      <xdr:colOff>165100</xdr:colOff>
      <xdr:row>79</xdr:row>
      <xdr:rowOff>8702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171279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124143</xdr:rowOff>
    </xdr:from>
    <xdr:to>
      <xdr:col>6</xdr:col>
      <xdr:colOff>38100</xdr:colOff>
      <xdr:row>79</xdr:row>
      <xdr:rowOff>54293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45420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8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151462</xdr:rowOff>
    </xdr:from>
    <xdr:to>
      <xdr:col>24</xdr:col>
      <xdr:colOff>63500</xdr:colOff>
      <xdr:row>98</xdr:row>
      <xdr:rowOff>157056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53562"/>
          <a:ext cx="8382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156775</xdr:rowOff>
    </xdr:from>
    <xdr:to>
      <xdr:col>19</xdr:col>
      <xdr:colOff>177800</xdr:colOff>
      <xdr:row>98</xdr:row>
      <xdr:rowOff>157056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58875"/>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156775</xdr:rowOff>
    </xdr:from>
    <xdr:to>
      <xdr:col>15</xdr:col>
      <xdr:colOff>50800</xdr:colOff>
      <xdr:row>98</xdr:row>
      <xdr:rowOff>164384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8875"/>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164384</xdr:rowOff>
    </xdr:from>
    <xdr:to>
      <xdr:col>10</xdr:col>
      <xdr:colOff>114300</xdr:colOff>
      <xdr:row>98</xdr:row>
      <xdr:rowOff>169669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6484"/>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100662</xdr:rowOff>
    </xdr:from>
    <xdr:to>
      <xdr:col>24</xdr:col>
      <xdr:colOff>114300</xdr:colOff>
      <xdr:row>99</xdr:row>
      <xdr:rowOff>30812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106256</xdr:rowOff>
    </xdr:from>
    <xdr:to>
      <xdr:col>20</xdr:col>
      <xdr:colOff>38100</xdr:colOff>
      <xdr:row>99</xdr:row>
      <xdr:rowOff>36406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27533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105975</xdr:rowOff>
    </xdr:from>
    <xdr:to>
      <xdr:col>15</xdr:col>
      <xdr:colOff>101600</xdr:colOff>
      <xdr:row>99</xdr:row>
      <xdr:rowOff>36125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27252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113584</xdr:rowOff>
    </xdr:from>
    <xdr:to>
      <xdr:col>10</xdr:col>
      <xdr:colOff>165100</xdr:colOff>
      <xdr:row>99</xdr:row>
      <xdr:rowOff>43734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34861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118869</xdr:rowOff>
    </xdr:from>
    <xdr:to>
      <xdr:col>6</xdr:col>
      <xdr:colOff>38100</xdr:colOff>
      <xdr:row>99</xdr:row>
      <xdr:rowOff>49019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40146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23714</xdr:rowOff>
    </xdr:from>
    <xdr:to>
      <xdr:col>55</xdr:col>
      <xdr:colOff>0</xdr:colOff>
      <xdr:row>56</xdr:row>
      <xdr:rowOff>46025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24914"/>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40585</xdr:rowOff>
    </xdr:from>
    <xdr:to>
      <xdr:col>50</xdr:col>
      <xdr:colOff>114300</xdr:colOff>
      <xdr:row>56</xdr:row>
      <xdr:rowOff>46025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4178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40585</xdr:rowOff>
    </xdr:from>
    <xdr:to>
      <xdr:col>45</xdr:col>
      <xdr:colOff>177800</xdr:colOff>
      <xdr:row>56</xdr:row>
      <xdr:rowOff>53084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641785"/>
          <a:ext cx="8890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53084</xdr:rowOff>
    </xdr:from>
    <xdr:to>
      <xdr:col>41</xdr:col>
      <xdr:colOff>50800</xdr:colOff>
      <xdr:row>56</xdr:row>
      <xdr:rowOff>74481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54284"/>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144364</xdr:rowOff>
    </xdr:from>
    <xdr:to>
      <xdr:col>55</xdr:col>
      <xdr:colOff>50800</xdr:colOff>
      <xdr:row>56</xdr:row>
      <xdr:rowOff>74514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167241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166675</xdr:rowOff>
    </xdr:from>
    <xdr:to>
      <xdr:col>50</xdr:col>
      <xdr:colOff>165100</xdr:colOff>
      <xdr:row>56</xdr:row>
      <xdr:rowOff>96825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161235</xdr:rowOff>
    </xdr:from>
    <xdr:to>
      <xdr:col>46</xdr:col>
      <xdr:colOff>38100</xdr:colOff>
      <xdr:row>56</xdr:row>
      <xdr:rowOff>91385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107912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6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2284</xdr:rowOff>
    </xdr:from>
    <xdr:to>
      <xdr:col>41</xdr:col>
      <xdr:colOff>101600</xdr:colOff>
      <xdr:row>56</xdr:row>
      <xdr:rowOff>103884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120411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23681</xdr:rowOff>
    </xdr:from>
    <xdr:to>
      <xdr:col>36</xdr:col>
      <xdr:colOff>165100</xdr:colOff>
      <xdr:row>56</xdr:row>
      <xdr:rowOff>125281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141808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18004</xdr:rowOff>
    </xdr:from>
    <xdr:to>
      <xdr:col>55</xdr:col>
      <xdr:colOff>0</xdr:colOff>
      <xdr:row>79</xdr:row>
      <xdr:rowOff>28178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62554"/>
          <a:ext cx="8382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18004</xdr:rowOff>
    </xdr:from>
    <xdr:to>
      <xdr:col>50</xdr:col>
      <xdr:colOff>114300</xdr:colOff>
      <xdr:row>79</xdr:row>
      <xdr:rowOff>32920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62554"/>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22278</xdr:rowOff>
    </xdr:from>
    <xdr:to>
      <xdr:col>45</xdr:col>
      <xdr:colOff>177800</xdr:colOff>
      <xdr:row>79</xdr:row>
      <xdr:rowOff>32920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66828"/>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22278</xdr:rowOff>
    </xdr:from>
    <xdr:to>
      <xdr:col>41</xdr:col>
      <xdr:colOff>50800</xdr:colOff>
      <xdr:row>79</xdr:row>
      <xdr:rowOff>34091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66828"/>
          <a:ext cx="889000" cy="1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148828</xdr:rowOff>
    </xdr:from>
    <xdr:to>
      <xdr:col>55</xdr:col>
      <xdr:colOff>50800</xdr:colOff>
      <xdr:row>79</xdr:row>
      <xdr:rowOff>78978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138654</xdr:rowOff>
    </xdr:from>
    <xdr:to>
      <xdr:col>50</xdr:col>
      <xdr:colOff>165100</xdr:colOff>
      <xdr:row>79</xdr:row>
      <xdr:rowOff>68804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59931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6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153570</xdr:rowOff>
    </xdr:from>
    <xdr:to>
      <xdr:col>46</xdr:col>
      <xdr:colOff>38100</xdr:colOff>
      <xdr:row>79</xdr:row>
      <xdr:rowOff>83720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74847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142928</xdr:rowOff>
    </xdr:from>
    <xdr:to>
      <xdr:col>41</xdr:col>
      <xdr:colOff>101600</xdr:colOff>
      <xdr:row>79</xdr:row>
      <xdr:rowOff>73078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64205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6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154741</xdr:rowOff>
    </xdr:from>
    <xdr:to>
      <xdr:col>36</xdr:col>
      <xdr:colOff>165100</xdr:colOff>
      <xdr:row>79</xdr:row>
      <xdr:rowOff>84891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76018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129600</xdr:rowOff>
    </xdr:from>
    <xdr:to>
      <xdr:col>55</xdr:col>
      <xdr:colOff>0</xdr:colOff>
      <xdr:row>98</xdr:row>
      <xdr:rowOff>131386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31700"/>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129600</xdr:rowOff>
    </xdr:from>
    <xdr:to>
      <xdr:col>50</xdr:col>
      <xdr:colOff>114300</xdr:colOff>
      <xdr:row>98</xdr:row>
      <xdr:rowOff>171403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31700"/>
          <a:ext cx="889000" cy="4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171403</xdr:rowOff>
    </xdr:from>
    <xdr:to>
      <xdr:col>45</xdr:col>
      <xdr:colOff>177800</xdr:colOff>
      <xdr:row>99</xdr:row>
      <xdr:rowOff>2332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73503"/>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160248</xdr:rowOff>
    </xdr:from>
    <xdr:to>
      <xdr:col>41</xdr:col>
      <xdr:colOff>50800</xdr:colOff>
      <xdr:row>99</xdr:row>
      <xdr:rowOff>2332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62348"/>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80586</xdr:rowOff>
    </xdr:from>
    <xdr:to>
      <xdr:col>55</xdr:col>
      <xdr:colOff>50800</xdr:colOff>
      <xdr:row>99</xdr:row>
      <xdr:rowOff>10736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166963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9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78800</xdr:rowOff>
    </xdr:from>
    <xdr:to>
      <xdr:col>50</xdr:col>
      <xdr:colOff>165100</xdr:colOff>
      <xdr:row>99</xdr:row>
      <xdr:rowOff>8950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120603</xdr:rowOff>
    </xdr:from>
    <xdr:to>
      <xdr:col>46</xdr:col>
      <xdr:colOff>38100</xdr:colOff>
      <xdr:row>99</xdr:row>
      <xdr:rowOff>50753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41880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122982</xdr:rowOff>
    </xdr:from>
    <xdr:to>
      <xdr:col>41</xdr:col>
      <xdr:colOff>101600</xdr:colOff>
      <xdr:row>99</xdr:row>
      <xdr:rowOff>53132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44259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1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109448</xdr:rowOff>
    </xdr:from>
    <xdr:to>
      <xdr:col>36</xdr:col>
      <xdr:colOff>165100</xdr:colOff>
      <xdr:row>99</xdr:row>
      <xdr:rowOff>39598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30725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2274</xdr:rowOff>
    </xdr:from>
    <xdr:to>
      <xdr:col>85</xdr:col>
      <xdr:colOff>127000</xdr:colOff>
      <xdr:row>39</xdr:row>
      <xdr:rowOff>21399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88824"/>
          <a:ext cx="8382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21399</xdr:rowOff>
    </xdr:from>
    <xdr:to>
      <xdr:col>81</xdr:col>
      <xdr:colOff>50800</xdr:colOff>
      <xdr:row>39</xdr:row>
      <xdr:rowOff>50546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0794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25191</xdr:rowOff>
    </xdr:from>
    <xdr:to>
      <xdr:col>76</xdr:col>
      <xdr:colOff>114300</xdr:colOff>
      <xdr:row>39</xdr:row>
      <xdr:rowOff>50546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40291"/>
          <a:ext cx="889000" cy="19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25191</xdr:rowOff>
    </xdr:from>
    <xdr:to>
      <xdr:col>71</xdr:col>
      <xdr:colOff>177800</xdr:colOff>
      <xdr:row>38</xdr:row>
      <xdr:rowOff>42373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0291"/>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122924</xdr:rowOff>
    </xdr:from>
    <xdr:to>
      <xdr:col>85</xdr:col>
      <xdr:colOff>177800</xdr:colOff>
      <xdr:row>39</xdr:row>
      <xdr:rowOff>53074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37851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142049</xdr:rowOff>
    </xdr:from>
    <xdr:to>
      <xdr:col>81</xdr:col>
      <xdr:colOff>101600</xdr:colOff>
      <xdr:row>39</xdr:row>
      <xdr:rowOff>72199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63326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171196</xdr:rowOff>
    </xdr:from>
    <xdr:to>
      <xdr:col>76</xdr:col>
      <xdr:colOff>165100</xdr:colOff>
      <xdr:row>39</xdr:row>
      <xdr:rowOff>101346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92473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145840</xdr:rowOff>
    </xdr:from>
    <xdr:to>
      <xdr:col>72</xdr:col>
      <xdr:colOff>38100</xdr:colOff>
      <xdr:row>38</xdr:row>
      <xdr:rowOff>75991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9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67118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163023</xdr:rowOff>
    </xdr:from>
    <xdr:to>
      <xdr:col>67</xdr:col>
      <xdr:colOff>101600</xdr:colOff>
      <xdr:row>38</xdr:row>
      <xdr:rowOff>93173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84300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29953</xdr:rowOff>
    </xdr:from>
    <xdr:to>
      <xdr:col>85</xdr:col>
      <xdr:colOff>127000</xdr:colOff>
      <xdr:row>58</xdr:row>
      <xdr:rowOff>49209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74053"/>
          <a:ext cx="8382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33789</xdr:rowOff>
    </xdr:from>
    <xdr:to>
      <xdr:col>81</xdr:col>
      <xdr:colOff>50800</xdr:colOff>
      <xdr:row>58</xdr:row>
      <xdr:rowOff>49209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77889"/>
          <a:ext cx="889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129542</xdr:rowOff>
    </xdr:from>
    <xdr:to>
      <xdr:col>76</xdr:col>
      <xdr:colOff>114300</xdr:colOff>
      <xdr:row>58</xdr:row>
      <xdr:rowOff>33789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30742"/>
          <a:ext cx="889000" cy="2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129542</xdr:rowOff>
    </xdr:from>
    <xdr:to>
      <xdr:col>71</xdr:col>
      <xdr:colOff>177800</xdr:colOff>
      <xdr:row>58</xdr:row>
      <xdr:rowOff>27801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30742"/>
          <a:ext cx="889000" cy="24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150603</xdr:rowOff>
    </xdr:from>
    <xdr:to>
      <xdr:col>85</xdr:col>
      <xdr:colOff>177800</xdr:colOff>
      <xdr:row>58</xdr:row>
      <xdr:rowOff>80753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65530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169859</xdr:rowOff>
    </xdr:from>
    <xdr:to>
      <xdr:col>81</xdr:col>
      <xdr:colOff>101600</xdr:colOff>
      <xdr:row>58</xdr:row>
      <xdr:rowOff>100009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91136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154439</xdr:rowOff>
    </xdr:from>
    <xdr:to>
      <xdr:col>76</xdr:col>
      <xdr:colOff>165100</xdr:colOff>
      <xdr:row>58</xdr:row>
      <xdr:rowOff>84589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75716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78742</xdr:rowOff>
    </xdr:from>
    <xdr:to>
      <xdr:col>72</xdr:col>
      <xdr:colOff>38100</xdr:colOff>
      <xdr:row>57</xdr:row>
      <xdr:rowOff>8892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25419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5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148451</xdr:rowOff>
    </xdr:from>
    <xdr:to>
      <xdr:col>67</xdr:col>
      <xdr:colOff>101600</xdr:colOff>
      <xdr:row>58</xdr:row>
      <xdr:rowOff>78601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69728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97428</xdr:rowOff>
    </xdr:from>
    <xdr:to>
      <xdr:col>85</xdr:col>
      <xdr:colOff>127000</xdr:colOff>
      <xdr:row>79</xdr:row>
      <xdr:rowOff>17399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127628"/>
          <a:ext cx="838200" cy="4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137471</xdr:rowOff>
    </xdr:from>
    <xdr:to>
      <xdr:col>81</xdr:col>
      <xdr:colOff>50800</xdr:colOff>
      <xdr:row>79</xdr:row>
      <xdr:rowOff>17399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0571"/>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137471</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10571"/>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30411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4961"/>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46628</xdr:rowOff>
    </xdr:from>
    <xdr:to>
      <xdr:col>85</xdr:col>
      <xdr:colOff>177800</xdr:colOff>
      <xdr:row>76</xdr:row>
      <xdr:rowOff>148228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0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69505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138049</xdr:rowOff>
    </xdr:from>
    <xdr:to>
      <xdr:col>81</xdr:col>
      <xdr:colOff>101600</xdr:colOff>
      <xdr:row>79</xdr:row>
      <xdr:rowOff>68199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59326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86671</xdr:rowOff>
    </xdr:from>
    <xdr:to>
      <xdr:col>76</xdr:col>
      <xdr:colOff>165100</xdr:colOff>
      <xdr:row>79</xdr:row>
      <xdr:rowOff>16821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7948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151061</xdr:rowOff>
    </xdr:from>
    <xdr:to>
      <xdr:col>67</xdr:col>
      <xdr:colOff>101600</xdr:colOff>
      <xdr:row>79</xdr:row>
      <xdr:rowOff>81211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72338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1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87547</xdr:rowOff>
    </xdr:from>
    <xdr:to>
      <xdr:col>85</xdr:col>
      <xdr:colOff>127000</xdr:colOff>
      <xdr:row>97</xdr:row>
      <xdr:rowOff>89934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18197"/>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87547</xdr:rowOff>
    </xdr:from>
    <xdr:to>
      <xdr:col>81</xdr:col>
      <xdr:colOff>50800</xdr:colOff>
      <xdr:row>97</xdr:row>
      <xdr:rowOff>89531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18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89531</xdr:rowOff>
    </xdr:from>
    <xdr:to>
      <xdr:col>76</xdr:col>
      <xdr:colOff>114300</xdr:colOff>
      <xdr:row>97</xdr:row>
      <xdr:rowOff>98625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20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98625</xdr:rowOff>
    </xdr:from>
    <xdr:to>
      <xdr:col>71</xdr:col>
      <xdr:colOff>177800</xdr:colOff>
      <xdr:row>97</xdr:row>
      <xdr:rowOff>106096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2927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39134</xdr:rowOff>
    </xdr:from>
    <xdr:to>
      <xdr:col>85</xdr:col>
      <xdr:colOff>177800</xdr:colOff>
      <xdr:row>97</xdr:row>
      <xdr:rowOff>140734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17561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36747</xdr:rowOff>
    </xdr:from>
    <xdr:to>
      <xdr:col>81</xdr:col>
      <xdr:colOff>101600</xdr:colOff>
      <xdr:row>97</xdr:row>
      <xdr:rowOff>138347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38731</xdr:rowOff>
    </xdr:from>
    <xdr:to>
      <xdr:col>76</xdr:col>
      <xdr:colOff>165100</xdr:colOff>
      <xdr:row>97</xdr:row>
      <xdr:rowOff>140331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47825</xdr:rowOff>
    </xdr:from>
    <xdr:to>
      <xdr:col>72</xdr:col>
      <xdr:colOff>38100</xdr:colOff>
      <xdr:row>97</xdr:row>
      <xdr:rowOff>149425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140552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55296</xdr:rowOff>
    </xdr:from>
    <xdr:to>
      <xdr:col>67</xdr:col>
      <xdr:colOff>101600</xdr:colOff>
      <xdr:row>97</xdr:row>
      <xdr:rowOff>156896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148023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住民一人当たりのコストは人口減少により全般的に前年度から上昇している。</a:t>
          </a:r>
        </a:p>
        <a:p>
          <a:r>
            <a:rPr kumimoji="1" lang="ja-JP" altLang="en-US" sz="1200">
              <a:latin typeface="ＭＳ Ｐゴシック" panose="020B0600070205080204" pitchFamily="50" charset="-128"/>
              <a:ea typeface="ＭＳ Ｐゴシック" panose="020B0600070205080204" pitchFamily="50" charset="-128"/>
            </a:rPr>
            <a:t>総務費については、財政調整基金への積立金の増（＋５，６０５万円）などにより、住民一人当たりのコストは前年度から１２，８３１円上昇となり、類似団体平均とは同水準である。</a:t>
          </a:r>
        </a:p>
        <a:p>
          <a:r>
            <a:rPr kumimoji="1" lang="ja-JP" altLang="en-US" sz="1200">
              <a:latin typeface="ＭＳ Ｐゴシック" panose="020B0600070205080204" pitchFamily="50" charset="-128"/>
              <a:ea typeface="ＭＳ Ｐゴシック" panose="020B0600070205080204" pitchFamily="50" charset="-128"/>
            </a:rPr>
            <a:t>民生費については、障害者自立支援給付費（＋１，２９０万円）や障害児施設措置費（＋６８１万円）などの増により、住民一人当たりのコストは前年度から７，１３１円上昇となった。類似団体平均からは４７，９９１円下回っている。</a:t>
          </a:r>
        </a:p>
        <a:p>
          <a:r>
            <a:rPr kumimoji="1" lang="ja-JP" altLang="en-US" sz="1200">
              <a:latin typeface="ＭＳ Ｐゴシック" panose="020B0600070205080204" pitchFamily="50" charset="-128"/>
              <a:ea typeface="ＭＳ Ｐゴシック" panose="020B0600070205080204" pitchFamily="50" charset="-128"/>
            </a:rPr>
            <a:t>商工費については、平成３０年度に実施した笠森町営駐車場トイレ整備工事（２，７４２万円）が完了したことから、住民一人当たりのコストは前年度と比較し５，３４１円減少した。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類似団体平均からは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教育費については、中学校特別教室空調設置工事（１，９０４万円）の実施などにより、住民一人当たりのコストは前年度と比較し５，０５４円上昇した。類似団体平均からは３５，３０４円下回っている。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費については、令和元年１０月２５日豪雨災害などにより本町においても甚大な被害を受け、その災害復旧事業を実施したことで、住民一人当たりのコストは前年度と比較すると１６０５．６％（２２，７９９円）の上昇となった。また、令和２年度への繰越しもあるため、次年度も住民一人当たりのコストは高くなってく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比率は一般的に３％から５％程度が望ましいとされている。令和元年度は２．５８％と例年より低い率となっているが、これは歳出執行時の精査等によるものであり、今後も経常一般財源たる標準財政規模を意識した予算編成を行っていく必要が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また、平成２７年度は他年度と比較し比率が大きいが、これは徴収猶予していた特別土地保有税（３億８，６６７万円）が収入となり特別な事情によるものである。なお、令和元年度の実質単年度収支が大幅に減となっているが、これは、災害復旧費に係る財源として財政調整基金を取り崩し（３億７，３６２万円）たことが大きく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一般会計及び公営事業会計の実質収支額が黒字又は資金不足に該当がないため、連結実質赤字比率も各年度において黒字となっている。</a:t>
          </a:r>
        </a:p>
        <a:p>
          <a:r>
            <a:rPr kumimoji="1" lang="ja-JP" altLang="en-US" sz="1400">
              <a:latin typeface="ＭＳ ゴシック" pitchFamily="49" charset="-128"/>
              <a:ea typeface="ＭＳ ゴシック" pitchFamily="49" charset="-128"/>
            </a:rPr>
            <a:t>ガス事業会計が標準財政規模比において最も大きな割合を占めているが、これは各年度において流動資産が流動負債の額を一定規模以上、上回っているためである。</a:t>
          </a:r>
        </a:p>
        <a:p>
          <a:r>
            <a:rPr kumimoji="1" lang="ja-JP" altLang="en-US" sz="1400">
              <a:latin typeface="ＭＳ ゴシック" pitchFamily="49" charset="-128"/>
              <a:ea typeface="ＭＳ ゴシック" pitchFamily="49" charset="-128"/>
            </a:rPr>
            <a:t>一般会計については、前年度に比べ実質収支額が減少したため、標準財政規模比が減少した。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5160802</v>
      </c>
      <c r="BO4" s="393"/>
      <c r="BP4" s="393"/>
      <c r="BQ4" s="393"/>
      <c r="BR4" s="393"/>
      <c r="BS4" s="393"/>
      <c r="BT4" s="393"/>
      <c r="BU4" s="394"/>
      <c r="BV4" s="392">
        <v>4634639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4.9000000000000004</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4763910</v>
      </c>
      <c r="BO5" s="430"/>
      <c r="BP5" s="430"/>
      <c r="BQ5" s="430"/>
      <c r="BR5" s="430"/>
      <c r="BS5" s="430"/>
      <c r="BT5" s="430"/>
      <c r="BU5" s="431"/>
      <c r="BV5" s="429">
        <v>4464364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84.9</v>
      </c>
      <c r="CU5" s="427"/>
      <c r="CV5" s="427"/>
      <c r="CW5" s="427"/>
      <c r="CX5" s="427"/>
      <c r="CY5" s="427"/>
      <c r="CZ5" s="427"/>
      <c r="DA5" s="428"/>
      <c r="DB5" s="426">
        <v>86.8</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396892</v>
      </c>
      <c r="BO6" s="430"/>
      <c r="BP6" s="430"/>
      <c r="BQ6" s="430"/>
      <c r="BR6" s="430"/>
      <c r="BS6" s="430"/>
      <c r="BT6" s="430"/>
      <c r="BU6" s="431"/>
      <c r="BV6" s="429">
        <v>170275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89.1</v>
      </c>
      <c r="CU6" s="467"/>
      <c r="CV6" s="467"/>
      <c r="CW6" s="467"/>
      <c r="CX6" s="467"/>
      <c r="CY6" s="467"/>
      <c r="CZ6" s="467"/>
      <c r="DA6" s="468"/>
      <c r="DB6" s="466">
        <v>92.3</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318085</v>
      </c>
      <c r="BO7" s="430"/>
      <c r="BP7" s="430"/>
      <c r="BQ7" s="430"/>
      <c r="BR7" s="430"/>
      <c r="BS7" s="430"/>
      <c r="BT7" s="430"/>
      <c r="BU7" s="431"/>
      <c r="BV7" s="429">
        <v>21108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3059098</v>
      </c>
      <c r="CU7" s="430"/>
      <c r="CV7" s="430"/>
      <c r="CW7" s="430"/>
      <c r="CX7" s="430"/>
      <c r="CY7" s="430"/>
      <c r="CZ7" s="430"/>
      <c r="DA7" s="431"/>
      <c r="DB7" s="429">
        <v>3055769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78807</v>
      </c>
      <c r="BO8" s="430"/>
      <c r="BP8" s="430"/>
      <c r="BQ8" s="430"/>
      <c r="BR8" s="430"/>
      <c r="BS8" s="430"/>
      <c r="BT8" s="430"/>
      <c r="BU8" s="431"/>
      <c r="BV8" s="429">
        <v>149167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0.45</v>
      </c>
      <c r="CU8" s="470"/>
      <c r="CV8" s="470"/>
      <c r="CW8" s="470"/>
      <c r="CX8" s="470"/>
      <c r="CY8" s="470"/>
      <c r="CZ8" s="470"/>
      <c r="DA8" s="471"/>
      <c r="DB8" s="469">
        <v>0.46</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8206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-70360</v>
      </c>
      <c r="BO9" s="430"/>
      <c r="BP9" s="430"/>
      <c r="BQ9" s="430"/>
      <c r="BR9" s="430"/>
      <c r="BS9" s="430"/>
      <c r="BT9" s="430"/>
      <c r="BU9" s="431"/>
      <c r="BV9" s="429">
        <v>-72339</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9.3000000000000007</v>
      </c>
      <c r="CU9" s="427"/>
      <c r="CV9" s="427"/>
      <c r="CW9" s="427"/>
      <c r="CX9" s="427"/>
      <c r="CY9" s="427"/>
      <c r="CZ9" s="427"/>
      <c r="DA9" s="428"/>
      <c r="DB9" s="426">
        <v>10.7</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9073</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379180</v>
      </c>
      <c r="BO10" s="430"/>
      <c r="BP10" s="430"/>
      <c r="BQ10" s="430"/>
      <c r="BR10" s="430"/>
      <c r="BS10" s="430"/>
      <c r="BT10" s="430"/>
      <c r="BU10" s="431"/>
      <c r="BV10" s="429">
        <v>323129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109</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7863</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105</v>
      </c>
      <c r="AV12" s="462"/>
      <c r="AW12" s="462"/>
      <c r="AX12" s="462"/>
      <c r="AY12" s="463" t="s">
        <v>135</v>
      </c>
      <c r="AZ12" s="464"/>
      <c r="BA12" s="464"/>
      <c r="BB12" s="464"/>
      <c r="BC12" s="464"/>
      <c r="BD12" s="464"/>
      <c r="BE12" s="464"/>
      <c r="BF12" s="464"/>
      <c r="BG12" s="464"/>
      <c r="BH12" s="464"/>
      <c r="BI12" s="464"/>
      <c r="BJ12" s="464"/>
      <c r="BK12" s="464"/>
      <c r="BL12" s="464"/>
      <c r="BM12" s="465"/>
      <c r="BN12" s="429">
        <v>550577</v>
      </c>
      <c r="BO12" s="430"/>
      <c r="BP12" s="430"/>
      <c r="BQ12" s="430"/>
      <c r="BR12" s="430"/>
      <c r="BS12" s="430"/>
      <c r="BT12" s="430"/>
      <c r="BU12" s="431"/>
      <c r="BV12" s="429">
        <v>216000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138</v>
      </c>
      <c r="N13" s="521"/>
      <c r="O13" s="521"/>
      <c r="P13" s="521"/>
      <c r="Q13" s="522"/>
      <c r="R13" s="513">
        <v>7813</v>
      </c>
      <c r="S13" s="514"/>
      <c r="T13" s="514"/>
      <c r="U13" s="514"/>
      <c r="V13" s="515"/>
      <c r="W13" s="445" t="s">
        <v>139</v>
      </c>
      <c r="X13" s="446"/>
      <c r="Y13" s="446"/>
      <c r="Z13" s="446"/>
      <c r="AA13" s="446"/>
      <c r="AB13" s="436"/>
      <c r="AC13" s="480">
        <v>382</v>
      </c>
      <c r="AD13" s="481"/>
      <c r="AE13" s="481"/>
      <c r="AF13" s="481"/>
      <c r="AG13" s="523"/>
      <c r="AH13" s="480">
        <v>374</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-241757</v>
      </c>
      <c r="BO13" s="430"/>
      <c r="BP13" s="430"/>
      <c r="BQ13" s="430"/>
      <c r="BR13" s="430"/>
      <c r="BS13" s="430"/>
      <c r="BT13" s="430"/>
      <c r="BU13" s="431"/>
      <c r="BV13" s="429">
        <v>34790</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6.6</v>
      </c>
      <c r="CU13" s="427"/>
      <c r="CV13" s="427"/>
      <c r="CW13" s="427"/>
      <c r="CX13" s="427"/>
      <c r="CY13" s="427"/>
      <c r="CZ13" s="427"/>
      <c r="DA13" s="428"/>
      <c r="DB13" s="426">
        <v>6.8</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8039</v>
      </c>
      <c r="S14" s="514"/>
      <c r="T14" s="514"/>
      <c r="U14" s="514"/>
      <c r="V14" s="515"/>
      <c r="W14" s="419"/>
      <c r="X14" s="420"/>
      <c r="Y14" s="420"/>
      <c r="Z14" s="420"/>
      <c r="AA14" s="420"/>
      <c r="AB14" s="409"/>
      <c r="AC14" s="516">
        <v>10</v>
      </c>
      <c r="AD14" s="517"/>
      <c r="AE14" s="517"/>
      <c r="AF14" s="517"/>
      <c r="AG14" s="518"/>
      <c r="AH14" s="516">
        <v>9.3000000000000007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22</v>
      </c>
      <c r="CU14" s="528"/>
      <c r="CV14" s="528"/>
      <c r="CW14" s="528"/>
      <c r="CX14" s="528"/>
      <c r="CY14" s="528"/>
      <c r="CZ14" s="528"/>
      <c r="DA14" s="529"/>
      <c r="DB14" s="527">
        <v>19</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138</v>
      </c>
      <c r="N15" s="521"/>
      <c r="O15" s="521"/>
      <c r="P15" s="521"/>
      <c r="Q15" s="522"/>
      <c r="R15" s="513">
        <v>8000</v>
      </c>
      <c r="S15" s="514"/>
      <c r="T15" s="514"/>
      <c r="U15" s="514"/>
      <c r="V15" s="515"/>
      <c r="W15" s="445" t="s">
        <v>146</v>
      </c>
      <c r="X15" s="446"/>
      <c r="Y15" s="446"/>
      <c r="Z15" s="446"/>
      <c r="AA15" s="446"/>
      <c r="AB15" s="436"/>
      <c r="AC15" s="480">
        <v>1031</v>
      </c>
      <c r="AD15" s="481"/>
      <c r="AE15" s="481"/>
      <c r="AF15" s="481"/>
      <c r="AG15" s="523"/>
      <c r="AH15" s="480">
        <v>1108</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1152427</v>
      </c>
      <c r="BO15" s="393"/>
      <c r="BP15" s="393"/>
      <c r="BQ15" s="393"/>
      <c r="BR15" s="393"/>
      <c r="BS15" s="393"/>
      <c r="BT15" s="393"/>
      <c r="BU15" s="394"/>
      <c r="BV15" s="392">
        <v>1167815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27.1</v>
      </c>
      <c r="AD16" s="517"/>
      <c r="AE16" s="517"/>
      <c r="AF16" s="517"/>
      <c r="AG16" s="518"/>
      <c r="AH16" s="516">
        <v>27.6</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2608444</v>
      </c>
      <c r="BO16" s="430"/>
      <c r="BP16" s="430"/>
      <c r="BQ16" s="430"/>
      <c r="BR16" s="430"/>
      <c r="BS16" s="430"/>
      <c r="BT16" s="430"/>
      <c r="BU16" s="431"/>
      <c r="BV16" s="429">
        <v>2562040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2393</v>
      </c>
      <c r="AD17" s="481"/>
      <c r="AE17" s="481"/>
      <c r="AF17" s="481"/>
      <c r="AG17" s="523"/>
      <c r="AH17" s="480">
        <v>2533</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1457884</v>
      </c>
      <c r="BO17" s="430"/>
      <c r="BP17" s="430"/>
      <c r="BQ17" s="430"/>
      <c r="BR17" s="430"/>
      <c r="BS17" s="430"/>
      <c r="BT17" s="430"/>
      <c r="BU17" s="431"/>
      <c r="BV17" s="429">
        <v>1477889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65.510000000000005</v>
      </c>
      <c r="M18" s="545"/>
      <c r="N18" s="545"/>
      <c r="O18" s="545"/>
      <c r="P18" s="545"/>
      <c r="Q18" s="545"/>
      <c r="R18" s="546"/>
      <c r="S18" s="546"/>
      <c r="T18" s="546"/>
      <c r="U18" s="546"/>
      <c r="V18" s="547"/>
      <c r="W18" s="447"/>
      <c r="X18" s="448"/>
      <c r="Y18" s="448"/>
      <c r="Z18" s="448"/>
      <c r="AA18" s="448"/>
      <c r="AB18" s="439"/>
      <c r="AC18" s="548">
        <v>62.9</v>
      </c>
      <c r="AD18" s="549"/>
      <c r="AE18" s="549"/>
      <c r="AF18" s="549"/>
      <c r="AG18" s="550"/>
      <c r="AH18" s="548">
        <v>63.1</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2626635</v>
      </c>
      <c r="BO18" s="430"/>
      <c r="BP18" s="430"/>
      <c r="BQ18" s="430"/>
      <c r="BR18" s="430"/>
      <c r="BS18" s="430"/>
      <c r="BT18" s="430"/>
      <c r="BU18" s="431"/>
      <c r="BV18" s="429">
        <v>2662593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125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4082771</v>
      </c>
      <c r="BO19" s="430"/>
      <c r="BP19" s="430"/>
      <c r="BQ19" s="430"/>
      <c r="BR19" s="430"/>
      <c r="BS19" s="430"/>
      <c r="BT19" s="430"/>
      <c r="BU19" s="431"/>
      <c r="BV19" s="429">
        <v>3690683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2789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4115355</v>
      </c>
      <c r="BO23" s="430"/>
      <c r="BP23" s="430"/>
      <c r="BQ23" s="430"/>
      <c r="BR23" s="430"/>
      <c r="BS23" s="430"/>
      <c r="BT23" s="430"/>
      <c r="BU23" s="431"/>
      <c r="BV23" s="429">
        <v>4194290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7880</v>
      </c>
      <c r="R24" s="481"/>
      <c r="S24" s="481"/>
      <c r="T24" s="481"/>
      <c r="U24" s="481"/>
      <c r="V24" s="523"/>
      <c r="W24" s="582"/>
      <c r="X24" s="570"/>
      <c r="Y24" s="571"/>
      <c r="Z24" s="479" t="s">
        <v>170</v>
      </c>
      <c r="AA24" s="459"/>
      <c r="AB24" s="459"/>
      <c r="AC24" s="459"/>
      <c r="AD24" s="459"/>
      <c r="AE24" s="459"/>
      <c r="AF24" s="459"/>
      <c r="AG24" s="460"/>
      <c r="AH24" s="480">
        <v>105</v>
      </c>
      <c r="AI24" s="481"/>
      <c r="AJ24" s="481"/>
      <c r="AK24" s="481"/>
      <c r="AL24" s="523"/>
      <c r="AM24" s="480">
        <v>306495</v>
      </c>
      <c r="AN24" s="481"/>
      <c r="AO24" s="481"/>
      <c r="AP24" s="481"/>
      <c r="AQ24" s="481"/>
      <c r="AR24" s="523"/>
      <c r="AS24" s="480">
        <v>2919</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3607807</v>
      </c>
      <c r="BO24" s="430"/>
      <c r="BP24" s="430"/>
      <c r="BQ24" s="430"/>
      <c r="BR24" s="430"/>
      <c r="BS24" s="430"/>
      <c r="BT24" s="430"/>
      <c r="BU24" s="431"/>
      <c r="BV24" s="429">
        <v>3677884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6390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625604</v>
      </c>
      <c r="BO25" s="393"/>
      <c r="BP25" s="393"/>
      <c r="BQ25" s="393"/>
      <c r="BR25" s="393"/>
      <c r="BS25" s="393"/>
      <c r="BT25" s="393"/>
      <c r="BU25" s="394"/>
      <c r="BV25" s="392">
        <v>693982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175</v>
      </c>
      <c r="F26" s="459"/>
      <c r="G26" s="459"/>
      <c r="H26" s="459"/>
      <c r="I26" s="459"/>
      <c r="J26" s="459"/>
      <c r="K26" s="460"/>
      <c r="L26" s="480">
        <v>1</v>
      </c>
      <c r="M26" s="481"/>
      <c r="N26" s="481"/>
      <c r="O26" s="481"/>
      <c r="P26" s="523"/>
      <c r="Q26" s="480">
        <v>5770</v>
      </c>
      <c r="R26" s="481"/>
      <c r="S26" s="481"/>
      <c r="T26" s="481"/>
      <c r="U26" s="481"/>
      <c r="V26" s="523"/>
      <c r="W26" s="582"/>
      <c r="X26" s="570"/>
      <c r="Y26" s="571"/>
      <c r="Z26" s="479" t="s">
        <v>176</v>
      </c>
      <c r="AA26" s="592"/>
      <c r="AB26" s="592"/>
      <c r="AC26" s="592"/>
      <c r="AD26" s="592"/>
      <c r="AE26" s="592"/>
      <c r="AF26" s="592"/>
      <c r="AG26" s="593"/>
      <c r="AH26" s="480">
        <v>5</v>
      </c>
      <c r="AI26" s="481"/>
      <c r="AJ26" s="481"/>
      <c r="AK26" s="481"/>
      <c r="AL26" s="523"/>
      <c r="AM26" s="480">
        <v>12280</v>
      </c>
      <c r="AN26" s="481"/>
      <c r="AO26" s="481"/>
      <c r="AP26" s="481"/>
      <c r="AQ26" s="481"/>
      <c r="AR26" s="523"/>
      <c r="AS26" s="480">
        <v>2456</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2840</v>
      </c>
      <c r="R27" s="481"/>
      <c r="S27" s="481"/>
      <c r="T27" s="481"/>
      <c r="U27" s="481"/>
      <c r="V27" s="523"/>
      <c r="W27" s="582"/>
      <c r="X27" s="570"/>
      <c r="Y27" s="571"/>
      <c r="Z27" s="479" t="s">
        <v>179</v>
      </c>
      <c r="AA27" s="459"/>
      <c r="AB27" s="459"/>
      <c r="AC27" s="459"/>
      <c r="AD27" s="459"/>
      <c r="AE27" s="459"/>
      <c r="AF27" s="459"/>
      <c r="AG27" s="460"/>
      <c r="AH27" s="480" t="s">
        <v>137</v>
      </c>
      <c r="AI27" s="481"/>
      <c r="AJ27" s="481"/>
      <c r="AK27" s="481"/>
      <c r="AL27" s="523"/>
      <c r="AM27" s="480" t="s">
        <v>137</v>
      </c>
      <c r="AN27" s="481"/>
      <c r="AO27" s="481"/>
      <c r="AP27" s="481"/>
      <c r="AQ27" s="481"/>
      <c r="AR27" s="523"/>
      <c r="AS27" s="480" t="s">
        <v>137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169638</v>
      </c>
      <c r="BO27" s="606"/>
      <c r="BP27" s="606"/>
      <c r="BQ27" s="606"/>
      <c r="BR27" s="606"/>
      <c r="BS27" s="606"/>
      <c r="BT27" s="606"/>
      <c r="BU27" s="607"/>
      <c r="BV27" s="605">
        <v>169627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2370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990884</v>
      </c>
      <c r="BO28" s="393"/>
      <c r="BP28" s="393"/>
      <c r="BQ28" s="393"/>
      <c r="BR28" s="393"/>
      <c r="BS28" s="393"/>
      <c r="BT28" s="393"/>
      <c r="BU28" s="394"/>
      <c r="BV28" s="392">
        <v>1162281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11</v>
      </c>
      <c r="M29" s="481"/>
      <c r="N29" s="481"/>
      <c r="O29" s="481"/>
      <c r="P29" s="523"/>
      <c r="Q29" s="480">
        <v>2130</v>
      </c>
      <c r="R29" s="481"/>
      <c r="S29" s="481"/>
      <c r="T29" s="481"/>
      <c r="U29" s="481"/>
      <c r="V29" s="523"/>
      <c r="W29" s="583"/>
      <c r="X29" s="584"/>
      <c r="Y29" s="585"/>
      <c r="Z29" s="479" t="s">
        <v>185</v>
      </c>
      <c r="AA29" s="459"/>
      <c r="AB29" s="459"/>
      <c r="AC29" s="459"/>
      <c r="AD29" s="459"/>
      <c r="AE29" s="459"/>
      <c r="AF29" s="459"/>
      <c r="AG29" s="460"/>
      <c r="AH29" s="480">
        <v>105</v>
      </c>
      <c r="AI29" s="481"/>
      <c r="AJ29" s="481"/>
      <c r="AK29" s="481"/>
      <c r="AL29" s="523"/>
      <c r="AM29" s="480">
        <v>306495</v>
      </c>
      <c r="AN29" s="481"/>
      <c r="AO29" s="481"/>
      <c r="AP29" s="481"/>
      <c r="AQ29" s="481"/>
      <c r="AR29" s="523"/>
      <c r="AS29" s="480">
        <v>2919</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29900</v>
      </c>
      <c r="BO29" s="430"/>
      <c r="BP29" s="430"/>
      <c r="BQ29" s="430"/>
      <c r="BR29" s="430"/>
      <c r="BS29" s="430"/>
      <c r="BT29" s="430"/>
      <c r="BU29" s="431"/>
      <c r="BV29" s="429">
        <v>29896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882611</v>
      </c>
      <c r="BO30" s="606"/>
      <c r="BP30" s="606"/>
      <c r="BQ30" s="606"/>
      <c r="BR30" s="606"/>
      <c r="BS30" s="606"/>
      <c r="BT30" s="606"/>
      <c r="BU30" s="607"/>
      <c r="BV30" s="605">
        <v>924782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長南町国民健康保険特別会計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長南町ガス事業会計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長南町農業集落排水事業特別会計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千葉県後期高齢者医療広域連合（一般会計）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長南町笠森霊園事業特別会計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長南町介護保険特別会計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千葉県後期高齢者医療広域連合（後期高齢者医療特別会計）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長南町後期高齢者医療特別会計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千葉県市町村総合事務組合（一般会計）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千葉県市町村総合事務組合（千葉県自治会館管理運営特別会計）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千葉県市町村総合事務組合（千葉県自治研修センター特別会計）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千葉県市町村総合事務組合（千葉県市町村交通災害共済特別会計）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九十九里地域水道企業団（水道用水供給事業会計）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長生郡市広域市町村圏組合（一般会計）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長生郡市広域市町村圏組合（火葬場・斎場事業会計）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長生郡市広域市町村圏組合（水道事業会計）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LFeqhSV+L83QRQ46a5z18/FbIm9oCrBvlNVpnm3Kco3opwMn+/+tbbuMT74VGmqGf8ZVT4MhNXE0xKCQXCNLWw==" saltValue="AAMZJcXYSPmzXIAjVD+E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0" t="s">
        <v>556</v>
      </c>
      <c r="D34" s="1210"/>
      <c r="E34" s="1211"/>
      <c r="F34" s="32">
        <v>5.87</v>
      </c>
      <c r="G34" s="33">
        <v>5.9</v>
      </c>
      <c r="H34" s="33">
        <v>5.1100000000000003</v>
      </c>
      <c r="I34" s="33">
        <v>2.82</v>
      </c>
      <c r="J34" s="34">
        <v>3.76</v>
      </c>
      <c r="K34" s="22"/>
      <c r="L34" s="22"/>
      <c r="M34" s="22"/>
      <c r="N34" s="22"/>
      <c r="O34" s="22"/>
      <c r="P34" s="22"/>
    </row>
    <row r="35" spans="1:16" ht="39" customHeight="1">
      <c r="A35" s="22"/>
      <c r="B35" s="35"/>
      <c r="C35" s="1204" t="s">
        <v>557</v>
      </c>
      <c r="D35" s="1205"/>
      <c r="E35" s="1206"/>
      <c r="F35" s="36">
        <v>28.53</v>
      </c>
      <c r="G35" s="37">
        <v>5.86</v>
      </c>
      <c r="H35" s="37">
        <v>6.95</v>
      </c>
      <c r="I35" s="37">
        <v>4.5999999999999996</v>
      </c>
      <c r="J35" s="38">
        <v>2.2999999999999998</v>
      </c>
      <c r="K35" s="22"/>
      <c r="L35" s="22"/>
      <c r="M35" s="22"/>
      <c r="N35" s="22"/>
      <c r="O35" s="22"/>
      <c r="P35" s="22"/>
    </row>
    <row r="36" spans="1:16" ht="39" customHeight="1">
      <c r="A36" s="22"/>
      <c r="B36" s="35"/>
      <c r="C36" s="1204" t="s">
        <v>558</v>
      </c>
      <c r="D36" s="1205"/>
      <c r="E36" s="1206"/>
      <c r="F36" s="36">
        <v>0.88</v>
      </c>
      <c r="G36" s="37">
        <v>2.62</v>
      </c>
      <c r="H36" s="37">
        <v>3.17</v>
      </c>
      <c r="I36" s="37">
        <v>1.92</v>
      </c>
      <c r="J36" s="38">
        <v>1.51</v>
      </c>
      <c r="K36" s="22"/>
      <c r="L36" s="22"/>
      <c r="M36" s="22"/>
      <c r="N36" s="22"/>
      <c r="O36" s="22"/>
      <c r="P36" s="22"/>
    </row>
    <row r="37" spans="1:16" ht="39" customHeight="1">
      <c r="A37" s="22"/>
      <c r="B37" s="35"/>
      <c r="C37" s="1204" t="s">
        <v>559</v>
      </c>
      <c r="D37" s="1205"/>
      <c r="E37" s="1206"/>
      <c r="F37" s="36">
        <v>1.65</v>
      </c>
      <c r="G37" s="37">
        <v>1.78</v>
      </c>
      <c r="H37" s="37">
        <v>1.22</v>
      </c>
      <c r="I37" s="37">
        <v>1.08</v>
      </c>
      <c r="J37" s="38">
        <v>0.64</v>
      </c>
      <c r="K37" s="22"/>
      <c r="L37" s="22"/>
      <c r="M37" s="22"/>
      <c r="N37" s="22"/>
      <c r="O37" s="22"/>
      <c r="P37" s="22"/>
    </row>
    <row r="38" spans="1:16" ht="39" customHeight="1">
      <c r="A38" s="22"/>
      <c r="B38" s="35"/>
      <c r="C38" s="1204" t="s">
        <v>560</v>
      </c>
      <c r="D38" s="1205"/>
      <c r="E38" s="1206"/>
      <c r="F38" s="36">
        <v>0.18</v>
      </c>
      <c r="G38" s="37">
        <v>0.28000000000000003</v>
      </c>
      <c r="H38" s="37">
        <v>0.27</v>
      </c>
      <c r="I38" s="37">
        <v>0.27</v>
      </c>
      <c r="J38" s="38">
        <v>0.27</v>
      </c>
      <c r="K38" s="22"/>
      <c r="L38" s="22"/>
      <c r="M38" s="22"/>
      <c r="N38" s="22"/>
      <c r="O38" s="22"/>
      <c r="P38" s="22"/>
    </row>
    <row r="39" spans="1:16" ht="39" customHeight="1">
      <c r="A39" s="22"/>
      <c r="B39" s="35"/>
      <c r="C39" s="1204" t="s">
        <v>561</v>
      </c>
      <c r="D39" s="1205"/>
      <c r="E39" s="1206"/>
      <c r="F39" s="36">
        <v>0.14000000000000001</v>
      </c>
      <c r="G39" s="37">
        <v>0.16</v>
      </c>
      <c r="H39" s="37">
        <v>0.16</v>
      </c>
      <c r="I39" s="37">
        <v>0.04</v>
      </c>
      <c r="J39" s="38">
        <v>0.09</v>
      </c>
      <c r="K39" s="22"/>
      <c r="L39" s="22"/>
      <c r="M39" s="22"/>
      <c r="N39" s="22"/>
      <c r="O39" s="22"/>
      <c r="P39" s="22"/>
    </row>
    <row r="40" spans="1:16" ht="39" customHeight="1">
      <c r="A40" s="22"/>
      <c r="B40" s="35"/>
      <c r="C40" s="1204" t="s">
        <v>562</v>
      </c>
      <c r="D40" s="1205"/>
      <c r="E40" s="1206"/>
      <c r="F40" s="36">
        <v>0</v>
      </c>
      <c r="G40" s="37">
        <v>0.01</v>
      </c>
      <c r="H40" s="37">
        <v>0.02</v>
      </c>
      <c r="I40" s="37">
        <v>0.01</v>
      </c>
      <c r="J40" s="38">
        <v>0.01</v>
      </c>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563</v>
      </c>
      <c r="D42" s="1205"/>
      <c r="E42" s="1206"/>
      <c r="F42" s="36" t="s">
        <v>508</v>
      </c>
      <c r="G42" s="37" t="s">
        <v>508</v>
      </c>
      <c r="H42" s="37" t="s">
        <v>508</v>
      </c>
      <c r="I42" s="37" t="s">
        <v>508</v>
      </c>
      <c r="J42" s="38" t="s">
        <v>508</v>
      </c>
      <c r="K42" s="22"/>
      <c r="L42" s="22"/>
      <c r="M42" s="22"/>
      <c r="N42" s="22"/>
      <c r="O42" s="22"/>
      <c r="P42" s="22"/>
    </row>
    <row r="43" spans="1:16" ht="39" customHeight="1" thickBot="1">
      <c r="A43" s="22"/>
      <c r="B43" s="40"/>
      <c r="C43" s="1207" t="s">
        <v>564</v>
      </c>
      <c r="D43" s="1208"/>
      <c r="E43" s="1209"/>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OeT+6NDHiV9mP2uTOzkWu38r26aUT5veu8Bze3fg7eXDi7cklihnDl5kgvWGVfbFz2NbYfOPj5NgGstS1Ewg==" saltValue="v2YW24OHUVoyRTTy9u7e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12" t="s">
        <v>11</v>
      </c>
      <c r="C45" s="1213"/>
      <c r="D45" s="58"/>
      <c r="E45" s="1218" t="s">
        <v>12</v>
      </c>
      <c r="F45" s="1218"/>
      <c r="G45" s="1218"/>
      <c r="H45" s="1218"/>
      <c r="I45" s="1218"/>
      <c r="J45" s="1219"/>
      <c r="K45" s="59">
        <v>382</v>
      </c>
      <c r="L45" s="60">
        <v>390</v>
      </c>
      <c r="M45" s="60">
        <v>396</v>
      </c>
      <c r="N45" s="60">
        <v>393</v>
      </c>
      <c r="O45" s="61">
        <v>380</v>
      </c>
      <c r="P45" s="48"/>
      <c r="Q45" s="48"/>
      <c r="R45" s="48"/>
      <c r="S45" s="48"/>
      <c r="T45" s="48"/>
      <c r="U45" s="48"/>
    </row>
    <row r="46" spans="1:21" ht="30.75" customHeight="1">
      <c r="A46" s="48"/>
      <c r="B46" s="1214"/>
      <c r="C46" s="1215"/>
      <c r="D46" s="62"/>
      <c r="E46" s="1220" t="s">
        <v>13</v>
      </c>
      <c r="F46" s="1220"/>
      <c r="G46" s="1220"/>
      <c r="H46" s="1220"/>
      <c r="I46" s="1220"/>
      <c r="J46" s="1221"/>
      <c r="K46" s="63" t="s">
        <v>508</v>
      </c>
      <c r="L46" s="64" t="s">
        <v>508</v>
      </c>
      <c r="M46" s="64" t="s">
        <v>508</v>
      </c>
      <c r="N46" s="64" t="s">
        <v>508</v>
      </c>
      <c r="O46" s="65" t="s">
        <v>508</v>
      </c>
      <c r="P46" s="48"/>
      <c r="Q46" s="48"/>
      <c r="R46" s="48"/>
      <c r="S46" s="48"/>
      <c r="T46" s="48"/>
      <c r="U46" s="48"/>
    </row>
    <row r="47" spans="1:21" ht="30.75" customHeight="1">
      <c r="A47" s="48"/>
      <c r="B47" s="1214"/>
      <c r="C47" s="1215"/>
      <c r="D47" s="62"/>
      <c r="E47" s="1220" t="s">
        <v>14</v>
      </c>
      <c r="F47" s="1220"/>
      <c r="G47" s="1220"/>
      <c r="H47" s="1220"/>
      <c r="I47" s="1220"/>
      <c r="J47" s="1221"/>
      <c r="K47" s="63" t="s">
        <v>508</v>
      </c>
      <c r="L47" s="64" t="s">
        <v>508</v>
      </c>
      <c r="M47" s="64" t="s">
        <v>508</v>
      </c>
      <c r="N47" s="64" t="s">
        <v>508</v>
      </c>
      <c r="O47" s="65" t="s">
        <v>508</v>
      </c>
      <c r="P47" s="48"/>
      <c r="Q47" s="48"/>
      <c r="R47" s="48"/>
      <c r="S47" s="48"/>
      <c r="T47" s="48"/>
      <c r="U47" s="48"/>
    </row>
    <row r="48" spans="1:21" ht="30.75" customHeight="1">
      <c r="A48" s="48"/>
      <c r="B48" s="1214"/>
      <c r="C48" s="1215"/>
      <c r="D48" s="62"/>
      <c r="E48" s="1220" t="s">
        <v>15</v>
      </c>
      <c r="F48" s="1220"/>
      <c r="G48" s="1220"/>
      <c r="H48" s="1220"/>
      <c r="I48" s="1220"/>
      <c r="J48" s="1221"/>
      <c r="K48" s="63">
        <v>131</v>
      </c>
      <c r="L48" s="64">
        <v>135</v>
      </c>
      <c r="M48" s="64">
        <v>135</v>
      </c>
      <c r="N48" s="64">
        <v>135</v>
      </c>
      <c r="O48" s="65">
        <v>137</v>
      </c>
      <c r="P48" s="48"/>
      <c r="Q48" s="48"/>
      <c r="R48" s="48"/>
      <c r="S48" s="48"/>
      <c r="T48" s="48"/>
      <c r="U48" s="48"/>
    </row>
    <row r="49" spans="1:21" ht="30.75" customHeight="1">
      <c r="A49" s="48"/>
      <c r="B49" s="1214"/>
      <c r="C49" s="1215"/>
      <c r="D49" s="62"/>
      <c r="E49" s="1220" t="s">
        <v>16</v>
      </c>
      <c r="F49" s="1220"/>
      <c r="G49" s="1220"/>
      <c r="H49" s="1220"/>
      <c r="I49" s="1220"/>
      <c r="J49" s="1221"/>
      <c r="K49" s="63">
        <v>31</v>
      </c>
      <c r="L49" s="64">
        <v>31</v>
      </c>
      <c r="M49" s="64">
        <v>32</v>
      </c>
      <c r="N49" s="64">
        <v>37</v>
      </c>
      <c r="O49" s="65">
        <v>39</v>
      </c>
      <c r="P49" s="48"/>
      <c r="Q49" s="48"/>
      <c r="R49" s="48"/>
      <c r="S49" s="48"/>
      <c r="T49" s="48"/>
      <c r="U49" s="48"/>
    </row>
    <row r="50" spans="1:21" ht="30.75" customHeight="1">
      <c r="A50" s="48"/>
      <c r="B50" s="1214"/>
      <c r="C50" s="1215"/>
      <c r="D50" s="62"/>
      <c r="E50" s="1220" t="s">
        <v>17</v>
      </c>
      <c r="F50" s="1220"/>
      <c r="G50" s="1220"/>
      <c r="H50" s="1220"/>
      <c r="I50" s="1220"/>
      <c r="J50" s="1221"/>
      <c r="K50" s="63">
        <v>54</v>
      </c>
      <c r="L50" s="64">
        <v>49</v>
      </c>
      <c r="M50" s="64">
        <v>47</v>
      </c>
      <c r="N50" s="64">
        <v>50</v>
      </c>
      <c r="O50" s="65">
        <v>50</v>
      </c>
      <c r="P50" s="48"/>
      <c r="Q50" s="48"/>
      <c r="R50" s="48"/>
      <c r="S50" s="48"/>
      <c r="T50" s="48"/>
      <c r="U50" s="48"/>
    </row>
    <row r="51" spans="1:21" ht="30.75" customHeight="1">
      <c r="A51" s="48"/>
      <c r="B51" s="1216"/>
      <c r="C51" s="1217"/>
      <c r="D51" s="66"/>
      <c r="E51" s="1220" t="s">
        <v>18</v>
      </c>
      <c r="F51" s="1220"/>
      <c r="G51" s="1220"/>
      <c r="H51" s="1220"/>
      <c r="I51" s="1220"/>
      <c r="J51" s="1221"/>
      <c r="K51" s="63" t="s">
        <v>508</v>
      </c>
      <c r="L51" s="64" t="s">
        <v>508</v>
      </c>
      <c r="M51" s="64" t="s">
        <v>508</v>
      </c>
      <c r="N51" s="64" t="s">
        <v>508</v>
      </c>
      <c r="O51" s="65" t="s">
        <v>508</v>
      </c>
      <c r="P51" s="48"/>
      <c r="Q51" s="48"/>
      <c r="R51" s="48"/>
      <c r="S51" s="48"/>
      <c r="T51" s="48"/>
      <c r="U51" s="48"/>
    </row>
    <row r="52" spans="1:21" ht="30.75" customHeight="1">
      <c r="A52" s="48"/>
      <c r="B52" s="1222" t="s">
        <v>19</v>
      </c>
      <c r="C52" s="1223"/>
      <c r="D52" s="66"/>
      <c r="E52" s="1220" t="s">
        <v>20</v>
      </c>
      <c r="F52" s="1220"/>
      <c r="G52" s="1220"/>
      <c r="H52" s="1220"/>
      <c r="I52" s="1220"/>
      <c r="J52" s="1221"/>
      <c r="K52" s="63">
        <v>404</v>
      </c>
      <c r="L52" s="64">
        <v>422</v>
      </c>
      <c r="M52" s="64">
        <v>436</v>
      </c>
      <c r="N52" s="64">
        <v>438</v>
      </c>
      <c r="O52" s="65">
        <v>436</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194</v>
      </c>
      <c r="L53" s="69">
        <v>183</v>
      </c>
      <c r="M53" s="69">
        <v>174</v>
      </c>
      <c r="N53" s="69">
        <v>177</v>
      </c>
      <c r="O53" s="70">
        <v>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28" t="s">
        <v>25</v>
      </c>
      <c r="C57" s="1229"/>
      <c r="D57" s="1232" t="s">
        <v>26</v>
      </c>
      <c r="E57" s="1233"/>
      <c r="F57" s="1233"/>
      <c r="G57" s="1233"/>
      <c r="H57" s="1233"/>
      <c r="I57" s="1233"/>
      <c r="J57" s="1234"/>
      <c r="K57" s="83" t="s">
        <v>508</v>
      </c>
      <c r="L57" s="84" t="s">
        <v>508</v>
      </c>
      <c r="M57" s="84" t="s">
        <v>508</v>
      </c>
      <c r="N57" s="84" t="s">
        <v>508</v>
      </c>
      <c r="O57" s="85" t="s">
        <v>508</v>
      </c>
    </row>
    <row r="58" spans="1:21" ht="31.5" customHeight="1" thickBot="1">
      <c r="B58" s="1230"/>
      <c r="C58" s="1231"/>
      <c r="D58" s="1235" t="s">
        <v>27</v>
      </c>
      <c r="E58" s="1236"/>
      <c r="F58" s="1236"/>
      <c r="G58" s="1236"/>
      <c r="H58" s="1236"/>
      <c r="I58" s="1236"/>
      <c r="J58" s="1237"/>
      <c r="K58" s="86" t="s">
        <v>508</v>
      </c>
      <c r="L58" s="87" t="s">
        <v>508</v>
      </c>
      <c r="M58" s="87" t="s">
        <v>508</v>
      </c>
      <c r="N58" s="87" t="s">
        <v>508</v>
      </c>
      <c r="O58" s="88" t="s">
        <v>508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PCLpJBkjDlN2TvbqS74/qNYzGpBCR59+IMBR8hYQiH6GD5ie9qfTS755hcV4/3OtXKCkNFRrg2TFm8Ch1m6w==" saltValue="bJ9lgc5SFf4UF62JbCnz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38" t="s">
        <v>30</v>
      </c>
      <c r="C41" s="1239"/>
      <c r="D41" s="102"/>
      <c r="E41" s="1244" t="s">
        <v>31</v>
      </c>
      <c r="F41" s="1244"/>
      <c r="G41" s="1244"/>
      <c r="H41" s="1245"/>
      <c r="I41" s="103">
        <v>4274</v>
      </c>
      <c r="J41" s="104">
        <v>4397</v>
      </c>
      <c r="K41" s="104">
        <v>4280</v>
      </c>
      <c r="L41" s="104">
        <v>4194</v>
      </c>
      <c r="M41" s="105">
        <v>4115</v>
      </c>
    </row>
    <row r="42" spans="2:13" ht="27.75" customHeight="1">
      <c r="B42" s="1240"/>
      <c r="C42" s="1241"/>
      <c r="D42" s="106"/>
      <c r="E42" s="1246" t="s">
        <v>32</v>
      </c>
      <c r="F42" s="1246"/>
      <c r="G42" s="1246"/>
      <c r="H42" s="1247"/>
      <c r="I42" s="107">
        <v>776</v>
      </c>
      <c r="J42" s="108">
        <v>712</v>
      </c>
      <c r="K42" s="108">
        <v>665</v>
      </c>
      <c r="L42" s="108">
        <v>618</v>
      </c>
      <c r="M42" s="109">
        <v>571</v>
      </c>
    </row>
    <row r="43" spans="2:13" ht="27.75" customHeight="1">
      <c r="B43" s="1240"/>
      <c r="C43" s="1241"/>
      <c r="D43" s="106"/>
      <c r="E43" s="1246" t="s">
        <v>33</v>
      </c>
      <c r="F43" s="1246"/>
      <c r="G43" s="1246"/>
      <c r="H43" s="1247"/>
      <c r="I43" s="107">
        <v>1378</v>
      </c>
      <c r="J43" s="108">
        <v>1283</v>
      </c>
      <c r="K43" s="108">
        <v>1178</v>
      </c>
      <c r="L43" s="108">
        <v>1079</v>
      </c>
      <c r="M43" s="109">
        <v>972</v>
      </c>
    </row>
    <row r="44" spans="2:13" ht="27.75" customHeight="1">
      <c r="B44" s="1240"/>
      <c r="C44" s="1241"/>
      <c r="D44" s="106"/>
      <c r="E44" s="1246" t="s">
        <v>34</v>
      </c>
      <c r="F44" s="1246"/>
      <c r="G44" s="1246"/>
      <c r="H44" s="1247"/>
      <c r="I44" s="107">
        <v>236</v>
      </c>
      <c r="J44" s="108">
        <v>259</v>
      </c>
      <c r="K44" s="108">
        <v>263</v>
      </c>
      <c r="L44" s="108">
        <v>255</v>
      </c>
      <c r="M44" s="109">
        <v>258</v>
      </c>
    </row>
    <row r="45" spans="2:13" ht="27.75" customHeight="1">
      <c r="B45" s="1240"/>
      <c r="C45" s="1241"/>
      <c r="D45" s="106"/>
      <c r="E45" s="1246" t="s">
        <v>35</v>
      </c>
      <c r="F45" s="1246"/>
      <c r="G45" s="1246"/>
      <c r="H45" s="1247"/>
      <c r="I45" s="107">
        <v>1651</v>
      </c>
      <c r="J45" s="108">
        <v>1572</v>
      </c>
      <c r="K45" s="108">
        <v>1492</v>
      </c>
      <c r="L45" s="108">
        <v>1300</v>
      </c>
      <c r="M45" s="109">
        <v>1275</v>
      </c>
    </row>
    <row r="46" spans="2:13" ht="27.75" customHeight="1">
      <c r="B46" s="1240"/>
      <c r="C46" s="1241"/>
      <c r="D46" s="110"/>
      <c r="E46" s="1246" t="s">
        <v>36</v>
      </c>
      <c r="F46" s="1246"/>
      <c r="G46" s="1246"/>
      <c r="H46" s="1247"/>
      <c r="I46" s="107" t="s">
        <v>508</v>
      </c>
      <c r="J46" s="108" t="s">
        <v>508</v>
      </c>
      <c r="K46" s="108" t="s">
        <v>508</v>
      </c>
      <c r="L46" s="108" t="s">
        <v>508</v>
      </c>
      <c r="M46" s="109" t="s">
        <v>508</v>
      </c>
    </row>
    <row r="47" spans="2:13" ht="27.75" customHeight="1">
      <c r="B47" s="1240"/>
      <c r="C47" s="1241"/>
      <c r="D47" s="111"/>
      <c r="E47" s="1248" t="s">
        <v>37</v>
      </c>
      <c r="F47" s="1249"/>
      <c r="G47" s="1249"/>
      <c r="H47" s="1250"/>
      <c r="I47" s="107" t="s">
        <v>508</v>
      </c>
      <c r="J47" s="108" t="s">
        <v>508</v>
      </c>
      <c r="K47" s="108" t="s">
        <v>508</v>
      </c>
      <c r="L47" s="108" t="s">
        <v>508</v>
      </c>
      <c r="M47" s="109" t="s">
        <v>508</v>
      </c>
    </row>
    <row r="48" spans="2:13" ht="27.75" customHeight="1">
      <c r="B48" s="1240"/>
      <c r="C48" s="1241"/>
      <c r="D48" s="106"/>
      <c r="E48" s="1246" t="s">
        <v>38</v>
      </c>
      <c r="F48" s="1246"/>
      <c r="G48" s="1246"/>
      <c r="H48" s="1247"/>
      <c r="I48" s="107" t="s">
        <v>508</v>
      </c>
      <c r="J48" s="108" t="s">
        <v>508</v>
      </c>
      <c r="K48" s="108" t="s">
        <v>508</v>
      </c>
      <c r="L48" s="108" t="s">
        <v>508</v>
      </c>
      <c r="M48" s="109" t="s">
        <v>508</v>
      </c>
    </row>
    <row r="49" spans="2:13" ht="27.75" customHeight="1">
      <c r="B49" s="1242"/>
      <c r="C49" s="1243"/>
      <c r="D49" s="106"/>
      <c r="E49" s="1246" t="s">
        <v>39</v>
      </c>
      <c r="F49" s="1246"/>
      <c r="G49" s="1246"/>
      <c r="H49" s="1247"/>
      <c r="I49" s="107" t="s">
        <v>508</v>
      </c>
      <c r="J49" s="108" t="s">
        <v>508</v>
      </c>
      <c r="K49" s="108" t="s">
        <v>508</v>
      </c>
      <c r="L49" s="108" t="s">
        <v>508</v>
      </c>
      <c r="M49" s="109" t="s">
        <v>508</v>
      </c>
    </row>
    <row r="50" spans="2:13" ht="27.75" customHeight="1">
      <c r="B50" s="1251" t="s">
        <v>40</v>
      </c>
      <c r="C50" s="1252"/>
      <c r="D50" s="112"/>
      <c r="E50" s="1246" t="s">
        <v>41</v>
      </c>
      <c r="F50" s="1246"/>
      <c r="G50" s="1246"/>
      <c r="H50" s="1247"/>
      <c r="I50" s="107">
        <v>1694</v>
      </c>
      <c r="J50" s="108">
        <v>2209</v>
      </c>
      <c r="K50" s="108">
        <v>2296</v>
      </c>
      <c r="L50" s="108">
        <v>2447</v>
      </c>
      <c r="M50" s="109">
        <v>2267</v>
      </c>
    </row>
    <row r="51" spans="2:13" ht="27.75" customHeight="1">
      <c r="B51" s="1240"/>
      <c r="C51" s="1241"/>
      <c r="D51" s="106"/>
      <c r="E51" s="1246" t="s">
        <v>42</v>
      </c>
      <c r="F51" s="1246"/>
      <c r="G51" s="1246"/>
      <c r="H51" s="1247"/>
      <c r="I51" s="107" t="s">
        <v>508</v>
      </c>
      <c r="J51" s="108" t="s">
        <v>508</v>
      </c>
      <c r="K51" s="108" t="s">
        <v>508</v>
      </c>
      <c r="L51" s="108" t="s">
        <v>508</v>
      </c>
      <c r="M51" s="109" t="s">
        <v>508</v>
      </c>
    </row>
    <row r="52" spans="2:13" ht="27.75" customHeight="1">
      <c r="B52" s="1242"/>
      <c r="C52" s="1243"/>
      <c r="D52" s="106"/>
      <c r="E52" s="1246" t="s">
        <v>43</v>
      </c>
      <c r="F52" s="1246"/>
      <c r="G52" s="1246"/>
      <c r="H52" s="1247"/>
      <c r="I52" s="107">
        <v>4712</v>
      </c>
      <c r="J52" s="108">
        <v>4772</v>
      </c>
      <c r="K52" s="108">
        <v>4642</v>
      </c>
      <c r="L52" s="108">
        <v>4501</v>
      </c>
      <c r="M52" s="109">
        <v>4346</v>
      </c>
    </row>
    <row r="53" spans="2:13" ht="27.75" customHeight="1" thickBot="1">
      <c r="B53" s="1253" t="s">
        <v>44</v>
      </c>
      <c r="C53" s="1254"/>
      <c r="D53" s="113"/>
      <c r="E53" s="1255" t="s">
        <v>45</v>
      </c>
      <c r="F53" s="1255"/>
      <c r="G53" s="1255"/>
      <c r="H53" s="1256"/>
      <c r="I53" s="114">
        <v>1908</v>
      </c>
      <c r="J53" s="115">
        <v>1243</v>
      </c>
      <c r="K53" s="115">
        <v>941</v>
      </c>
      <c r="L53" s="115">
        <v>499</v>
      </c>
      <c r="M53" s="116">
        <v>578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lrpg/vVGEQ0r6U1Phtb5gH19Ges/WqTpve0MEHTZCEX8f0Tyl8zmdnjeX6tkRm9oiAAl5WclNeaOrLvRpXLig==" saltValue="0JW/gUmWe/PlOZJg/7QX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265" t="s">
        <v>48</v>
      </c>
      <c r="D55" s="1265"/>
      <c r="E55" s="1266"/>
      <c r="F55" s="128">
        <v>1055</v>
      </c>
      <c r="G55" s="128">
        <v>1162</v>
      </c>
      <c r="H55" s="129">
        <v>991</v>
      </c>
    </row>
    <row r="56" spans="2:8" ht="52.5" customHeight="1">
      <c r="B56" s="130"/>
      <c r="C56" s="1267" t="s">
        <v>49</v>
      </c>
      <c r="D56" s="1267"/>
      <c r="E56" s="1268"/>
      <c r="F56" s="131">
        <v>30</v>
      </c>
      <c r="G56" s="131">
        <v>30</v>
      </c>
      <c r="H56" s="132">
        <v>30</v>
      </c>
    </row>
    <row r="57" spans="2:8" ht="53.25" customHeight="1">
      <c r="B57" s="130"/>
      <c r="C57" s="1269" t="s">
        <v>50</v>
      </c>
      <c r="D57" s="1269"/>
      <c r="E57" s="1270"/>
      <c r="F57" s="133">
        <v>947</v>
      </c>
      <c r="G57" s="133">
        <v>925</v>
      </c>
      <c r="H57" s="134">
        <v>883</v>
      </c>
    </row>
    <row r="58" spans="2:8" ht="45.75" customHeight="1">
      <c r="B58" s="135"/>
      <c r="C58" s="1257" t="s">
        <v>585</v>
      </c>
      <c r="D58" s="1258"/>
      <c r="E58" s="1259"/>
      <c r="F58" s="136">
        <v>603</v>
      </c>
      <c r="G58" s="136">
        <v>603</v>
      </c>
      <c r="H58" s="137">
        <v>603</v>
      </c>
    </row>
    <row r="59" spans="2:8" ht="45.75" customHeight="1">
      <c r="B59" s="135"/>
      <c r="C59" s="1257" t="s">
        <v>586</v>
      </c>
      <c r="D59" s="1258"/>
      <c r="E59" s="1259"/>
      <c r="F59" s="136">
        <v>231</v>
      </c>
      <c r="G59" s="136">
        <v>208</v>
      </c>
      <c r="H59" s="137">
        <v>166</v>
      </c>
    </row>
    <row r="60" spans="2:8" ht="45.75" customHeight="1">
      <c r="B60" s="135"/>
      <c r="C60" s="1257" t="s">
        <v>590</v>
      </c>
      <c r="D60" s="1258"/>
      <c r="E60" s="1259"/>
      <c r="F60" s="136">
        <v>38</v>
      </c>
      <c r="G60" s="136">
        <v>38</v>
      </c>
      <c r="H60" s="137">
        <v>38</v>
      </c>
    </row>
    <row r="61" spans="2:8" ht="45.75" customHeight="1">
      <c r="B61" s="135"/>
      <c r="C61" s="1257" t="s">
        <v>587</v>
      </c>
      <c r="D61" s="1258"/>
      <c r="E61" s="1259"/>
      <c r="F61" s="136">
        <v>37</v>
      </c>
      <c r="G61" s="136">
        <v>37</v>
      </c>
      <c r="H61" s="137">
        <v>37</v>
      </c>
    </row>
    <row r="62" spans="2:8" ht="45.75" customHeight="1" thickBot="1">
      <c r="B62" s="138"/>
      <c r="C62" s="1260" t="s">
        <v>588</v>
      </c>
      <c r="D62" s="1261"/>
      <c r="E62" s="1262"/>
      <c r="F62" s="139">
        <v>27</v>
      </c>
      <c r="G62" s="139">
        <v>29</v>
      </c>
      <c r="H62" s="140">
        <v>29</v>
      </c>
    </row>
    <row r="63" spans="2:8" ht="52.5" customHeight="1" thickBot="1">
      <c r="B63" s="141"/>
      <c r="C63" s="1263" t="s">
        <v>51</v>
      </c>
      <c r="D63" s="1263"/>
      <c r="E63" s="1264"/>
      <c r="F63" s="142">
        <v>2032</v>
      </c>
      <c r="G63" s="142">
        <v>2117</v>
      </c>
      <c r="H63" s="143">
        <v>1903</v>
      </c>
    </row>
    <row r="64" spans="2:8" ht="15" customHeight="1"/>
  </sheetData>
  <sheetProtection algorithmName="SHA-512" hashValue="E6v/nFBTv3Mie95eOdkbPiYgm4VWJSXzgBUe7lgGQ3T8xeh3maP6rwo7Mlfmm2RV5Zf816hk0Bdsl+kTXYZmvg==" saltValue="kLvBdqE0IC8OGCDnEZ0u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62763</v>
      </c>
      <c r="E3" s="162"/>
      <c r="F3" s="163">
        <v>109920</v>
      </c>
      <c r="G3" s="164"/>
      <c r="H3" s="165"/>
    </row>
    <row r="4" spans="1:8">
      <c r="A4" s="166"/>
      <c r="B4" s="167"/>
      <c r="C4" s="168"/>
      <c r="D4" s="169">
        <v>38083</v>
      </c>
      <c r="E4" s="170"/>
      <c r="F4" s="171">
        <v>62739</v>
      </c>
      <c r="G4" s="172"/>
      <c r="H4" s="173"/>
    </row>
    <row r="5" spans="1:8">
      <c r="A5" s="154" t="s">
        <v>541</v>
      </c>
      <c r="B5" s="159"/>
      <c r="C5" s="160"/>
      <c r="D5" s="161">
        <v>135645</v>
      </c>
      <c r="E5" s="162"/>
      <c r="F5" s="163">
        <v>119882</v>
      </c>
      <c r="G5" s="164"/>
      <c r="H5" s="165"/>
    </row>
    <row r="6" spans="1:8">
      <c r="A6" s="166"/>
      <c r="B6" s="167"/>
      <c r="C6" s="168"/>
      <c r="D6" s="169">
        <v>45718</v>
      </c>
      <c r="E6" s="170"/>
      <c r="F6" s="171">
        <v>66481</v>
      </c>
      <c r="G6" s="172"/>
      <c r="H6" s="173"/>
    </row>
    <row r="7" spans="1:8">
      <c r="A7" s="154" t="s">
        <v>542</v>
      </c>
      <c r="B7" s="159"/>
      <c r="C7" s="160"/>
      <c r="D7" s="161">
        <v>50476</v>
      </c>
      <c r="E7" s="162"/>
      <c r="F7" s="163">
        <v>116162</v>
      </c>
      <c r="G7" s="164"/>
      <c r="H7" s="165"/>
    </row>
    <row r="8" spans="1:8">
      <c r="A8" s="166"/>
      <c r="B8" s="167"/>
      <c r="C8" s="168"/>
      <c r="D8" s="169">
        <v>30298</v>
      </c>
      <c r="E8" s="170"/>
      <c r="F8" s="171">
        <v>61562</v>
      </c>
      <c r="G8" s="172"/>
      <c r="H8" s="173"/>
    </row>
    <row r="9" spans="1:8">
      <c r="A9" s="154" t="s">
        <v>543</v>
      </c>
      <c r="B9" s="159"/>
      <c r="C9" s="160"/>
      <c r="D9" s="161">
        <v>63623</v>
      </c>
      <c r="E9" s="162"/>
      <c r="F9" s="163">
        <v>121449</v>
      </c>
      <c r="G9" s="164"/>
      <c r="H9" s="165"/>
    </row>
    <row r="10" spans="1:8">
      <c r="A10" s="166"/>
      <c r="B10" s="167"/>
      <c r="C10" s="168"/>
      <c r="D10" s="169">
        <v>33764</v>
      </c>
      <c r="E10" s="170"/>
      <c r="F10" s="171">
        <v>62922</v>
      </c>
      <c r="G10" s="172"/>
      <c r="H10" s="173"/>
    </row>
    <row r="11" spans="1:8">
      <c r="A11" s="154" t="s">
        <v>544</v>
      </c>
      <c r="B11" s="159"/>
      <c r="C11" s="160"/>
      <c r="D11" s="161">
        <v>63558</v>
      </c>
      <c r="E11" s="162"/>
      <c r="F11" s="163">
        <v>145139</v>
      </c>
      <c r="G11" s="164"/>
      <c r="H11" s="165"/>
    </row>
    <row r="12" spans="1:8">
      <c r="A12" s="166"/>
      <c r="B12" s="167"/>
      <c r="C12" s="174"/>
      <c r="D12" s="169">
        <v>27580</v>
      </c>
      <c r="E12" s="170"/>
      <c r="F12" s="171">
        <v>83762</v>
      </c>
      <c r="G12" s="172"/>
      <c r="H12" s="173"/>
    </row>
    <row r="13" spans="1:8">
      <c r="A13" s="154"/>
      <c r="B13" s="159"/>
      <c r="C13" s="175"/>
      <c r="D13" s="176">
        <v>75213</v>
      </c>
      <c r="E13" s="177"/>
      <c r="F13" s="178">
        <v>122510</v>
      </c>
      <c r="G13" s="179"/>
      <c r="H13" s="165"/>
    </row>
    <row r="14" spans="1:8">
      <c r="A14" s="166"/>
      <c r="B14" s="167"/>
      <c r="C14" s="168"/>
      <c r="D14" s="169">
        <v>35089</v>
      </c>
      <c r="E14" s="170"/>
      <c r="F14" s="171">
        <v>67493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28.72</v>
      </c>
      <c r="C19" s="180">
        <f>ROUND(VALUE(SUBSTITUTE(実質収支比率等に係る経年分析!G$48,"▲","-")),2)</f>
        <v>6.15</v>
      </c>
      <c r="D19" s="180">
        <f>ROUND(VALUE(SUBSTITUTE(実質収支比率等に係る経年分析!H$48,"▲","-")),2)</f>
        <v>7.24</v>
      </c>
      <c r="E19" s="180">
        <f>ROUND(VALUE(SUBSTITUTE(実質収支比率等に係る経年分析!I$48,"▲","-")),2)</f>
        <v>4.88</v>
      </c>
      <c r="F19" s="180">
        <f>ROUND(VALUE(SUBSTITUTE(実質収支比率等に係る経年分析!J$48,"▲","-")),2)</f>
        <v>2.58</v>
      </c>
    </row>
    <row r="20" spans="1:11">
      <c r="A20" s="180" t="s">
        <v>55</v>
      </c>
      <c r="B20" s="180">
        <f>ROUND(VALUE(SUBSTITUTE(実質収支比率等に係る経年分析!F$47,"▲","-")),2)</f>
        <v>26.02</v>
      </c>
      <c r="C20" s="180">
        <f>ROUND(VALUE(SUBSTITUTE(実質収支比率等に係る経年分析!G$47,"▲","-")),2)</f>
        <v>32.700000000000003</v>
      </c>
      <c r="D20" s="180">
        <f>ROUND(VALUE(SUBSTITUTE(実質収支比率等に係る経年分析!H$47,"▲","-")),2)</f>
        <v>34.479999999999997</v>
      </c>
      <c r="E20" s="180">
        <f>ROUND(VALUE(SUBSTITUTE(実質収支比率等に係る経年分析!I$47,"▲","-")),2)</f>
        <v>38.04</v>
      </c>
      <c r="F20" s="180">
        <f>ROUND(VALUE(SUBSTITUTE(実質収支比率等に係る経年分析!J$47,"▲","-")),2)</f>
        <v>32.39</v>
      </c>
    </row>
    <row r="21" spans="1:11">
      <c r="A21" s="180" t="s">
        <v>56</v>
      </c>
      <c r="B21" s="180">
        <f>IF(ISNUMBER(VALUE(SUBSTITUTE(実質収支比率等に係る経年分析!F$49,"▲","-"))),ROUND(VALUE(SUBSTITUTE(実質収支比率等に係る経年分析!F$49,"▲","-")),2),NA())</f>
        <v>29.18</v>
      </c>
      <c r="C21" s="180">
        <f>IF(ISNUMBER(VALUE(SUBSTITUTE(実質収支比率等に係る経年分析!G$49,"▲","-"))),ROUND(VALUE(SUBSTITUTE(実質収支比率等に係る経年分析!G$49,"▲","-")),2),NA())</f>
        <v>-16.39</v>
      </c>
      <c r="D21" s="180">
        <f>IF(ISNUMBER(VALUE(SUBSTITUTE(実質収支比率等に係る経年分析!H$49,"▲","-"))),ROUND(VALUE(SUBSTITUTE(実質収支比率等に係る経年分析!H$49,"▲","-")),2),NA())</f>
        <v>3.2</v>
      </c>
      <c r="E21" s="180">
        <f>IF(ISNUMBER(VALUE(SUBSTITUTE(実質収支比率等に係る経年分析!I$49,"▲","-"))),ROUND(VALUE(SUBSTITUTE(実質収支比率等に係る経年分析!I$49,"▲","-")),2),NA())</f>
        <v>1.1399999999999999</v>
      </c>
      <c r="F21" s="180">
        <f>IF(ISNUMBER(VALUE(SUBSTITUTE(実質収支比率等に係る経年分析!J$49,"▲","-"))),ROUND(VALUE(SUBSTITUTE(実質収支比率等に係る経年分析!J$49,"▲","-")),2),NA())</f>
        <v>-7.9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長南町後期高齢者医療特別会計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長南町農業集落排水事業特別会計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長南町笠森霊園事業特別会計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c r="A33" s="181" t="str">
        <f>IF(連結実質赤字比率に係る赤字・黒字の構成分析!C$37="",NA(),連結実質赤字比率に係る赤字・黒字の構成分析!C$37)</f>
        <v>長南町介護保険特別会計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c r="A34" s="181" t="str">
        <f>IF(連結実質赤字比率に係る赤字・黒字の構成分析!C$36="",NA(),連結実質赤字比率に係る赤字・黒字の構成分析!C$36)</f>
        <v>長南町国民健康保険特別会計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2.2999999999999998</v>
      </c>
    </row>
    <row r="36" spans="1:16">
      <c r="A36" s="181" t="str">
        <f>IF(連結実質赤字比率に係る赤字・黒字の構成分析!C$34="",NA(),連結実質赤字比率に係る赤字・黒字の構成分析!C$34)</f>
        <v>長南町ガス事業会計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5.1100000000000003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404</v>
      </c>
      <c r="E42" s="182"/>
      <c r="F42" s="182"/>
      <c r="G42" s="182">
        <f>'実質公債費比率（分子）の構造'!L$52</f>
        <v>422</v>
      </c>
      <c r="H42" s="182"/>
      <c r="I42" s="182"/>
      <c r="J42" s="182">
        <f>'実質公債費比率（分子）の構造'!M$52</f>
        <v>436</v>
      </c>
      <c r="K42" s="182"/>
      <c r="L42" s="182"/>
      <c r="M42" s="182">
        <f>'実質公債費比率（分子）の構造'!N$52</f>
        <v>438</v>
      </c>
      <c r="N42" s="182"/>
      <c r="O42" s="182"/>
      <c r="P42" s="182">
        <f>'実質公債費比率（分子）の構造'!O$52</f>
        <v>436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54</v>
      </c>
      <c r="C44" s="182"/>
      <c r="D44" s="182"/>
      <c r="E44" s="182">
        <f>'実質公債費比率（分子）の構造'!L$50</f>
        <v>49</v>
      </c>
      <c r="F44" s="182"/>
      <c r="G44" s="182"/>
      <c r="H44" s="182">
        <f>'実質公債費比率（分子）の構造'!M$50</f>
        <v>47</v>
      </c>
      <c r="I44" s="182"/>
      <c r="J44" s="182"/>
      <c r="K44" s="182">
        <f>'実質公債費比率（分子）の構造'!N$50</f>
        <v>50</v>
      </c>
      <c r="L44" s="182"/>
      <c r="M44" s="182"/>
      <c r="N44" s="182">
        <f>'実質公債費比率（分子）の構造'!O$50</f>
        <v>50</v>
      </c>
      <c r="O44" s="182"/>
      <c r="P44" s="182"/>
    </row>
    <row r="45" spans="1:16">
      <c r="A45" s="182" t="s">
        <v>66</v>
      </c>
      <c r="B45" s="182">
        <f>'実質公債費比率（分子）の構造'!K$49</f>
        <v>31</v>
      </c>
      <c r="C45" s="182"/>
      <c r="D45" s="182"/>
      <c r="E45" s="182">
        <f>'実質公債費比率（分子）の構造'!L$49</f>
        <v>31</v>
      </c>
      <c r="F45" s="182"/>
      <c r="G45" s="182"/>
      <c r="H45" s="182">
        <f>'実質公債費比率（分子）の構造'!M$49</f>
        <v>32</v>
      </c>
      <c r="I45" s="182"/>
      <c r="J45" s="182"/>
      <c r="K45" s="182">
        <f>'実質公債費比率（分子）の構造'!N$49</f>
        <v>37</v>
      </c>
      <c r="L45" s="182"/>
      <c r="M45" s="182"/>
      <c r="N45" s="182">
        <f>'実質公債費比率（分子）の構造'!O$49</f>
        <v>39</v>
      </c>
      <c r="O45" s="182"/>
      <c r="P45" s="182"/>
    </row>
    <row r="46" spans="1:16">
      <c r="A46" s="182" t="s">
        <v>67</v>
      </c>
      <c r="B46" s="182">
        <f>'実質公債費比率（分子）の構造'!K$48</f>
        <v>131</v>
      </c>
      <c r="C46" s="182"/>
      <c r="D46" s="182"/>
      <c r="E46" s="182">
        <f>'実質公債費比率（分子）の構造'!L$48</f>
        <v>135</v>
      </c>
      <c r="F46" s="182"/>
      <c r="G46" s="182"/>
      <c r="H46" s="182">
        <f>'実質公債費比率（分子）の構造'!M$48</f>
        <v>135</v>
      </c>
      <c r="I46" s="182"/>
      <c r="J46" s="182"/>
      <c r="K46" s="182">
        <f>'実質公債費比率（分子）の構造'!N$48</f>
        <v>135</v>
      </c>
      <c r="L46" s="182"/>
      <c r="M46" s="182"/>
      <c r="N46" s="182">
        <f>'実質公債費比率（分子）の構造'!O$48</f>
        <v>137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382</v>
      </c>
      <c r="C49" s="182"/>
      <c r="D49" s="182"/>
      <c r="E49" s="182">
        <f>'実質公債費比率（分子）の構造'!L$45</f>
        <v>390</v>
      </c>
      <c r="F49" s="182"/>
      <c r="G49" s="182"/>
      <c r="H49" s="182">
        <f>'実質公債費比率（分子）の構造'!M$45</f>
        <v>396</v>
      </c>
      <c r="I49" s="182"/>
      <c r="J49" s="182"/>
      <c r="K49" s="182">
        <f>'実質公債費比率（分子）の構造'!N$45</f>
        <v>393</v>
      </c>
      <c r="L49" s="182"/>
      <c r="M49" s="182"/>
      <c r="N49" s="182">
        <f>'実質公債費比率（分子）の構造'!O$45</f>
        <v>380</v>
      </c>
      <c r="O49" s="182"/>
      <c r="P49" s="182"/>
    </row>
    <row r="50" spans="1:16">
      <c r="A50" s="182" t="s">
        <v>71</v>
      </c>
      <c r="B50" s="182" t="e">
        <f>NA()</f>
        <v>#N/A</v>
      </c>
      <c r="C50" s="182">
        <f>IF(ISNUMBER('実質公債費比率（分子）の構造'!K$53),'実質公債費比率（分子）の構造'!K$53,NA())</f>
        <v>194</v>
      </c>
      <c r="D50" s="182" t="e">
        <f>NA()</f>
        <v>#N/A</v>
      </c>
      <c r="E50" s="182" t="e">
        <f>NA()</f>
        <v>#N/A</v>
      </c>
      <c r="F50" s="182">
        <f>IF(ISNUMBER('実質公債費比率（分子）の構造'!L$53),'実質公債費比率（分子）の構造'!L$53,NA())</f>
        <v>183</v>
      </c>
      <c r="G50" s="182" t="e">
        <f>NA()</f>
        <v>#N/A</v>
      </c>
      <c r="H50" s="182" t="e">
        <f>NA()</f>
        <v>#N/A</v>
      </c>
      <c r="I50" s="182">
        <f>IF(ISNUMBER('実質公債費比率（分子）の構造'!M$53),'実質公債費比率（分子）の構造'!M$53,NA())</f>
        <v>174</v>
      </c>
      <c r="J50" s="182" t="e">
        <f>NA()</f>
        <v>#N/A</v>
      </c>
      <c r="K50" s="182" t="e">
        <f>NA()</f>
        <v>#N/A</v>
      </c>
      <c r="L50" s="182">
        <f>IF(ISNUMBER('実質公債費比率（分子）の構造'!N$53),'実質公債費比率（分子）の構造'!N$53,NA())</f>
        <v>177</v>
      </c>
      <c r="M50" s="182" t="e">
        <f>NA()</f>
        <v>#N/A</v>
      </c>
      <c r="N50" s="182" t="e">
        <f>NA()</f>
        <v>#N/A</v>
      </c>
      <c r="O50" s="182">
        <f>IF(ISNUMBER('実質公債費比率（分子）の構造'!O$53),'実質公債費比率（分子）の構造'!O$53,NA())</f>
        <v>170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4712</v>
      </c>
      <c r="E56" s="181"/>
      <c r="F56" s="181"/>
      <c r="G56" s="181">
        <f>'将来負担比率（分子）の構造'!J$52</f>
        <v>4772</v>
      </c>
      <c r="H56" s="181"/>
      <c r="I56" s="181"/>
      <c r="J56" s="181">
        <f>'将来負担比率（分子）の構造'!K$52</f>
        <v>4642</v>
      </c>
      <c r="K56" s="181"/>
      <c r="L56" s="181"/>
      <c r="M56" s="181">
        <f>'将来負担比率（分子）の構造'!L$52</f>
        <v>4501</v>
      </c>
      <c r="N56" s="181"/>
      <c r="O56" s="181"/>
      <c r="P56" s="181">
        <f>'将来負担比率（分子）の構造'!M$52</f>
        <v>4346</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1694</v>
      </c>
      <c r="E58" s="181"/>
      <c r="F58" s="181"/>
      <c r="G58" s="181">
        <f>'将来負担比率（分子）の構造'!J$50</f>
        <v>2209</v>
      </c>
      <c r="H58" s="181"/>
      <c r="I58" s="181"/>
      <c r="J58" s="181">
        <f>'将来負担比率（分子）の構造'!K$50</f>
        <v>2296</v>
      </c>
      <c r="K58" s="181"/>
      <c r="L58" s="181"/>
      <c r="M58" s="181">
        <f>'将来負担比率（分子）の構造'!L$50</f>
        <v>2447</v>
      </c>
      <c r="N58" s="181"/>
      <c r="O58" s="181"/>
      <c r="P58" s="181">
        <f>'将来負担比率（分子）の構造'!M$50</f>
        <v>2267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1651</v>
      </c>
      <c r="C62" s="181"/>
      <c r="D62" s="181"/>
      <c r="E62" s="181">
        <f>'将来負担比率（分子）の構造'!J$45</f>
        <v>1572</v>
      </c>
      <c r="F62" s="181"/>
      <c r="G62" s="181"/>
      <c r="H62" s="181">
        <f>'将来負担比率（分子）の構造'!K$45</f>
        <v>1492</v>
      </c>
      <c r="I62" s="181"/>
      <c r="J62" s="181"/>
      <c r="K62" s="181">
        <f>'将来負担比率（分子）の構造'!L$45</f>
        <v>1300</v>
      </c>
      <c r="L62" s="181"/>
      <c r="M62" s="181"/>
      <c r="N62" s="181">
        <f>'将来負担比率（分子）の構造'!M$45</f>
        <v>1275</v>
      </c>
      <c r="O62" s="181"/>
      <c r="P62" s="181"/>
    </row>
    <row r="63" spans="1:16">
      <c r="A63" s="181" t="s">
        <v>34</v>
      </c>
      <c r="B63" s="181">
        <f>'将来負担比率（分子）の構造'!I$44</f>
        <v>236</v>
      </c>
      <c r="C63" s="181"/>
      <c r="D63" s="181"/>
      <c r="E63" s="181">
        <f>'将来負担比率（分子）の構造'!J$44</f>
        <v>259</v>
      </c>
      <c r="F63" s="181"/>
      <c r="G63" s="181"/>
      <c r="H63" s="181">
        <f>'将来負担比率（分子）の構造'!K$44</f>
        <v>263</v>
      </c>
      <c r="I63" s="181"/>
      <c r="J63" s="181"/>
      <c r="K63" s="181">
        <f>'将来負担比率（分子）の構造'!L$44</f>
        <v>255</v>
      </c>
      <c r="L63" s="181"/>
      <c r="M63" s="181"/>
      <c r="N63" s="181">
        <f>'将来負担比率（分子）の構造'!M$44</f>
        <v>258</v>
      </c>
      <c r="O63" s="181"/>
      <c r="P63" s="181"/>
    </row>
    <row r="64" spans="1:16">
      <c r="A64" s="181" t="s">
        <v>33</v>
      </c>
      <c r="B64" s="181">
        <f>'将来負担比率（分子）の構造'!I$43</f>
        <v>1378</v>
      </c>
      <c r="C64" s="181"/>
      <c r="D64" s="181"/>
      <c r="E64" s="181">
        <f>'将来負担比率（分子）の構造'!J$43</f>
        <v>1283</v>
      </c>
      <c r="F64" s="181"/>
      <c r="G64" s="181"/>
      <c r="H64" s="181">
        <f>'将来負担比率（分子）の構造'!K$43</f>
        <v>1178</v>
      </c>
      <c r="I64" s="181"/>
      <c r="J64" s="181"/>
      <c r="K64" s="181">
        <f>'将来負担比率（分子）の構造'!L$43</f>
        <v>1079</v>
      </c>
      <c r="L64" s="181"/>
      <c r="M64" s="181"/>
      <c r="N64" s="181">
        <f>'将来負担比率（分子）の構造'!M$43</f>
        <v>972</v>
      </c>
      <c r="O64" s="181"/>
      <c r="P64" s="181"/>
    </row>
    <row r="65" spans="1:16">
      <c r="A65" s="181" t="s">
        <v>32</v>
      </c>
      <c r="B65" s="181">
        <f>'将来負担比率（分子）の構造'!I$42</f>
        <v>776</v>
      </c>
      <c r="C65" s="181"/>
      <c r="D65" s="181"/>
      <c r="E65" s="181">
        <f>'将来負担比率（分子）の構造'!J$42</f>
        <v>712</v>
      </c>
      <c r="F65" s="181"/>
      <c r="G65" s="181"/>
      <c r="H65" s="181">
        <f>'将来負担比率（分子）の構造'!K$42</f>
        <v>665</v>
      </c>
      <c r="I65" s="181"/>
      <c r="J65" s="181"/>
      <c r="K65" s="181">
        <f>'将来負担比率（分子）の構造'!L$42</f>
        <v>618</v>
      </c>
      <c r="L65" s="181"/>
      <c r="M65" s="181"/>
      <c r="N65" s="181">
        <f>'将来負担比率（分子）の構造'!M$42</f>
        <v>571</v>
      </c>
      <c r="O65" s="181"/>
      <c r="P65" s="181"/>
    </row>
    <row r="66" spans="1:16">
      <c r="A66" s="181" t="s">
        <v>31</v>
      </c>
      <c r="B66" s="181">
        <f>'将来負担比率（分子）の構造'!I$41</f>
        <v>4274</v>
      </c>
      <c r="C66" s="181"/>
      <c r="D66" s="181"/>
      <c r="E66" s="181">
        <f>'将来負担比率（分子）の構造'!J$41</f>
        <v>4397</v>
      </c>
      <c r="F66" s="181"/>
      <c r="G66" s="181"/>
      <c r="H66" s="181">
        <f>'将来負担比率（分子）の構造'!K$41</f>
        <v>4280</v>
      </c>
      <c r="I66" s="181"/>
      <c r="J66" s="181"/>
      <c r="K66" s="181">
        <f>'将来負担比率（分子）の構造'!L$41</f>
        <v>4194</v>
      </c>
      <c r="L66" s="181"/>
      <c r="M66" s="181"/>
      <c r="N66" s="181">
        <f>'将来負担比率（分子）の構造'!M$41</f>
        <v>4115</v>
      </c>
      <c r="O66" s="181"/>
      <c r="P66" s="181"/>
    </row>
    <row r="67" spans="1:16">
      <c r="A67" s="181" t="s">
        <v>75</v>
      </c>
      <c r="B67" s="181" t="e">
        <f>NA()</f>
        <v>#N/A</v>
      </c>
      <c r="C67" s="181">
        <f>IF(ISNUMBER('将来負担比率（分子）の構造'!I$53), IF('将来負担比率（分子）の構造'!I$53 &lt; 0, 0, '将来負担比率（分子）の構造'!I$53), NA())</f>
        <v>1908</v>
      </c>
      <c r="D67" s="181" t="e">
        <f>NA()</f>
        <v>#N/A</v>
      </c>
      <c r="E67" s="181" t="e">
        <f>NA()</f>
        <v>#N/A</v>
      </c>
      <c r="F67" s="181">
        <f>IF(ISNUMBER('将来負担比率（分子）の構造'!J$53), IF('将来負担比率（分子）の構造'!J$53 &lt; 0, 0, '将来負担比率（分子）の構造'!J$53), NA())</f>
        <v>1243</v>
      </c>
      <c r="G67" s="181" t="e">
        <f>NA()</f>
        <v>#N/A</v>
      </c>
      <c r="H67" s="181" t="e">
        <f>NA()</f>
        <v>#N/A</v>
      </c>
      <c r="I67" s="181">
        <f>IF(ISNUMBER('将来負担比率（分子）の構造'!K$53), IF('将来負担比率（分子）の構造'!K$53 &lt; 0, 0, '将来負担比率（分子）の構造'!K$53), NA())</f>
        <v>941</v>
      </c>
      <c r="J67" s="181" t="e">
        <f>NA()</f>
        <v>#N/A</v>
      </c>
      <c r="K67" s="181" t="e">
        <f>NA()</f>
        <v>#N/A</v>
      </c>
      <c r="L67" s="181">
        <f>IF(ISNUMBER('将来負担比率（分子）の構造'!L$53), IF('将来負担比率（分子）の構造'!L$53 &lt; 0, 0, '将来負担比率（分子）の構造'!L$53), NA())</f>
        <v>499</v>
      </c>
      <c r="M67" s="181" t="e">
        <f>NA()</f>
        <v>#N/A</v>
      </c>
      <c r="N67" s="181" t="e">
        <f>NA()</f>
        <v>#N/A</v>
      </c>
      <c r="O67" s="181">
        <f>IF(ISNUMBER('将来負担比率（分子）の構造'!M$53), IF('将来負担比率（分子）の構造'!M$53 &lt; 0, 0, '将来負担比率（分子）の構造'!M$53), NA())</f>
        <v>578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1055</v>
      </c>
      <c r="C72" s="185">
        <f>基金残高に係る経年分析!G55</f>
        <v>1162</v>
      </c>
      <c r="D72" s="185">
        <f>基金残高に係る経年分析!H55</f>
        <v>991</v>
      </c>
    </row>
    <row r="73" spans="1:16">
      <c r="A73" s="184" t="s">
        <v>78</v>
      </c>
      <c r="B73" s="185">
        <f>基金残高に係る経年分析!F56</f>
        <v>30</v>
      </c>
      <c r="C73" s="185">
        <f>基金残高に係る経年分析!G56</f>
        <v>30</v>
      </c>
      <c r="D73" s="185">
        <f>基金残高に係る経年分析!H56</f>
        <v>30</v>
      </c>
    </row>
    <row r="74" spans="1:16">
      <c r="A74" s="184" t="s">
        <v>79</v>
      </c>
      <c r="B74" s="185">
        <f>基金残高に係る経年分析!F57</f>
        <v>947</v>
      </c>
      <c r="C74" s="185">
        <f>基金残高に係る経年分析!G57</f>
        <v>925</v>
      </c>
      <c r="D74" s="185">
        <f>基金残高に係る経年分析!H57</f>
        <v>883</v>
      </c>
    </row>
  </sheetData>
  <sheetProtection algorithmName="SHA-512" hashValue="OfvRJsTZ5wS8yWF8E+cY6HRV1wY3x5qr+vVsRTvrWP154A7pPmYs8XxXrS+G01I8SV9rTBIOlYJuvR9Tku5i9w==" saltValue="jRqR3UaPcMNN5TXN1EnZ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222</v>
      </c>
      <c r="C5" s="632"/>
      <c r="D5" s="632"/>
      <c r="E5" s="632"/>
      <c r="F5" s="632"/>
      <c r="G5" s="632"/>
      <c r="H5" s="632"/>
      <c r="I5" s="632"/>
      <c r="J5" s="632"/>
      <c r="K5" s="632"/>
      <c r="L5" s="632"/>
      <c r="M5" s="632"/>
      <c r="N5" s="632"/>
      <c r="O5" s="632"/>
      <c r="P5" s="632"/>
      <c r="Q5" s="633"/>
      <c r="R5" s="634">
        <v>1087272</v>
      </c>
      <c r="S5" s="635"/>
      <c r="T5" s="635"/>
      <c r="U5" s="635"/>
      <c r="V5" s="635"/>
      <c r="W5" s="635"/>
      <c r="X5" s="635"/>
      <c r="Y5" s="636"/>
      <c r="Z5" s="637">
        <v>21.1</v>
      </c>
      <c r="AA5" s="637"/>
      <c r="AB5" s="637"/>
      <c r="AC5" s="637"/>
      <c r="AD5" s="638">
        <v>1087272</v>
      </c>
      <c r="AE5" s="638"/>
      <c r="AF5" s="638"/>
      <c r="AG5" s="638"/>
      <c r="AH5" s="638"/>
      <c r="AI5" s="638"/>
      <c r="AJ5" s="638"/>
      <c r="AK5" s="638"/>
      <c r="AL5" s="639">
        <v>36.9</v>
      </c>
      <c r="AM5" s="640"/>
      <c r="AN5" s="640"/>
      <c r="AO5" s="641"/>
      <c r="AP5" s="631" t="s">
        <v>223</v>
      </c>
      <c r="AQ5" s="632"/>
      <c r="AR5" s="632"/>
      <c r="AS5" s="632"/>
      <c r="AT5" s="632"/>
      <c r="AU5" s="632"/>
      <c r="AV5" s="632"/>
      <c r="AW5" s="632"/>
      <c r="AX5" s="632"/>
      <c r="AY5" s="632"/>
      <c r="AZ5" s="632"/>
      <c r="BA5" s="632"/>
      <c r="BB5" s="632"/>
      <c r="BC5" s="632"/>
      <c r="BD5" s="632"/>
      <c r="BE5" s="632"/>
      <c r="BF5" s="633"/>
      <c r="BG5" s="645">
        <v>1087272</v>
      </c>
      <c r="BH5" s="646"/>
      <c r="BI5" s="646"/>
      <c r="BJ5" s="646"/>
      <c r="BK5" s="646"/>
      <c r="BL5" s="646"/>
      <c r="BM5" s="646"/>
      <c r="BN5" s="647"/>
      <c r="BO5" s="648">
        <v>100</v>
      </c>
      <c r="BP5" s="648"/>
      <c r="BQ5" s="648"/>
      <c r="BR5" s="648"/>
      <c r="BS5" s="649" t="s">
        <v>224</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216</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c r="B6" s="642" t="s">
        <v>228</v>
      </c>
      <c r="C6" s="643"/>
      <c r="D6" s="643"/>
      <c r="E6" s="643"/>
      <c r="F6" s="643"/>
      <c r="G6" s="643"/>
      <c r="H6" s="643"/>
      <c r="I6" s="643"/>
      <c r="J6" s="643"/>
      <c r="K6" s="643"/>
      <c r="L6" s="643"/>
      <c r="M6" s="643"/>
      <c r="N6" s="643"/>
      <c r="O6" s="643"/>
      <c r="P6" s="643"/>
      <c r="Q6" s="644"/>
      <c r="R6" s="645">
        <v>87419</v>
      </c>
      <c r="S6" s="646"/>
      <c r="T6" s="646"/>
      <c r="U6" s="646"/>
      <c r="V6" s="646"/>
      <c r="W6" s="646"/>
      <c r="X6" s="646"/>
      <c r="Y6" s="647"/>
      <c r="Z6" s="648">
        <v>1.7</v>
      </c>
      <c r="AA6" s="648"/>
      <c r="AB6" s="648"/>
      <c r="AC6" s="648"/>
      <c r="AD6" s="649">
        <v>87419</v>
      </c>
      <c r="AE6" s="649"/>
      <c r="AF6" s="649"/>
      <c r="AG6" s="649"/>
      <c r="AH6" s="649"/>
      <c r="AI6" s="649"/>
      <c r="AJ6" s="649"/>
      <c r="AK6" s="649"/>
      <c r="AL6" s="650">
        <v>3</v>
      </c>
      <c r="AM6" s="651"/>
      <c r="AN6" s="651"/>
      <c r="AO6" s="652"/>
      <c r="AP6" s="642" t="s">
        <v>229</v>
      </c>
      <c r="AQ6" s="643"/>
      <c r="AR6" s="643"/>
      <c r="AS6" s="643"/>
      <c r="AT6" s="643"/>
      <c r="AU6" s="643"/>
      <c r="AV6" s="643"/>
      <c r="AW6" s="643"/>
      <c r="AX6" s="643"/>
      <c r="AY6" s="643"/>
      <c r="AZ6" s="643"/>
      <c r="BA6" s="643"/>
      <c r="BB6" s="643"/>
      <c r="BC6" s="643"/>
      <c r="BD6" s="643"/>
      <c r="BE6" s="643"/>
      <c r="BF6" s="644"/>
      <c r="BG6" s="645">
        <v>1087272</v>
      </c>
      <c r="BH6" s="646"/>
      <c r="BI6" s="646"/>
      <c r="BJ6" s="646"/>
      <c r="BK6" s="646"/>
      <c r="BL6" s="646"/>
      <c r="BM6" s="646"/>
      <c r="BN6" s="647"/>
      <c r="BO6" s="648">
        <v>100</v>
      </c>
      <c r="BP6" s="648"/>
      <c r="BQ6" s="648"/>
      <c r="BR6" s="648"/>
      <c r="BS6" s="649" t="s">
        <v>230</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83245</v>
      </c>
      <c r="CS6" s="646"/>
      <c r="CT6" s="646"/>
      <c r="CU6" s="646"/>
      <c r="CV6" s="646"/>
      <c r="CW6" s="646"/>
      <c r="CX6" s="646"/>
      <c r="CY6" s="647"/>
      <c r="CZ6" s="639">
        <v>1.7</v>
      </c>
      <c r="DA6" s="640"/>
      <c r="DB6" s="640"/>
      <c r="DC6" s="659"/>
      <c r="DD6" s="654" t="s">
        <v>137</v>
      </c>
      <c r="DE6" s="646"/>
      <c r="DF6" s="646"/>
      <c r="DG6" s="646"/>
      <c r="DH6" s="646"/>
      <c r="DI6" s="646"/>
      <c r="DJ6" s="646"/>
      <c r="DK6" s="646"/>
      <c r="DL6" s="646"/>
      <c r="DM6" s="646"/>
      <c r="DN6" s="646"/>
      <c r="DO6" s="646"/>
      <c r="DP6" s="647"/>
      <c r="DQ6" s="654">
        <v>83245</v>
      </c>
      <c r="DR6" s="646"/>
      <c r="DS6" s="646"/>
      <c r="DT6" s="646"/>
      <c r="DU6" s="646"/>
      <c r="DV6" s="646"/>
      <c r="DW6" s="646"/>
      <c r="DX6" s="646"/>
      <c r="DY6" s="646"/>
      <c r="DZ6" s="646"/>
      <c r="EA6" s="646"/>
      <c r="EB6" s="646"/>
      <c r="EC6" s="655"/>
    </row>
    <row r="7" spans="2:143" ht="11.25" customHeight="1">
      <c r="B7" s="642" t="s">
        <v>232</v>
      </c>
      <c r="C7" s="643"/>
      <c r="D7" s="643"/>
      <c r="E7" s="643"/>
      <c r="F7" s="643"/>
      <c r="G7" s="643"/>
      <c r="H7" s="643"/>
      <c r="I7" s="643"/>
      <c r="J7" s="643"/>
      <c r="K7" s="643"/>
      <c r="L7" s="643"/>
      <c r="M7" s="643"/>
      <c r="N7" s="643"/>
      <c r="O7" s="643"/>
      <c r="P7" s="643"/>
      <c r="Q7" s="644"/>
      <c r="R7" s="645">
        <v>605</v>
      </c>
      <c r="S7" s="646"/>
      <c r="T7" s="646"/>
      <c r="U7" s="646"/>
      <c r="V7" s="646"/>
      <c r="W7" s="646"/>
      <c r="X7" s="646"/>
      <c r="Y7" s="647"/>
      <c r="Z7" s="648">
        <v>0</v>
      </c>
      <c r="AA7" s="648"/>
      <c r="AB7" s="648"/>
      <c r="AC7" s="648"/>
      <c r="AD7" s="649">
        <v>605</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381698</v>
      </c>
      <c r="BH7" s="646"/>
      <c r="BI7" s="646"/>
      <c r="BJ7" s="646"/>
      <c r="BK7" s="646"/>
      <c r="BL7" s="646"/>
      <c r="BM7" s="646"/>
      <c r="BN7" s="647"/>
      <c r="BO7" s="648">
        <v>35.1</v>
      </c>
      <c r="BP7" s="648"/>
      <c r="BQ7" s="648"/>
      <c r="BR7" s="648"/>
      <c r="BS7" s="649" t="s">
        <v>230</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1314676</v>
      </c>
      <c r="CS7" s="646"/>
      <c r="CT7" s="646"/>
      <c r="CU7" s="646"/>
      <c r="CV7" s="646"/>
      <c r="CW7" s="646"/>
      <c r="CX7" s="646"/>
      <c r="CY7" s="647"/>
      <c r="CZ7" s="648">
        <v>27.6</v>
      </c>
      <c r="DA7" s="648"/>
      <c r="DB7" s="648"/>
      <c r="DC7" s="648"/>
      <c r="DD7" s="654">
        <v>43964</v>
      </c>
      <c r="DE7" s="646"/>
      <c r="DF7" s="646"/>
      <c r="DG7" s="646"/>
      <c r="DH7" s="646"/>
      <c r="DI7" s="646"/>
      <c r="DJ7" s="646"/>
      <c r="DK7" s="646"/>
      <c r="DL7" s="646"/>
      <c r="DM7" s="646"/>
      <c r="DN7" s="646"/>
      <c r="DO7" s="646"/>
      <c r="DP7" s="647"/>
      <c r="DQ7" s="654">
        <v>1105229</v>
      </c>
      <c r="DR7" s="646"/>
      <c r="DS7" s="646"/>
      <c r="DT7" s="646"/>
      <c r="DU7" s="646"/>
      <c r="DV7" s="646"/>
      <c r="DW7" s="646"/>
      <c r="DX7" s="646"/>
      <c r="DY7" s="646"/>
      <c r="DZ7" s="646"/>
      <c r="EA7" s="646"/>
      <c r="EB7" s="646"/>
      <c r="EC7" s="655"/>
    </row>
    <row r="8" spans="2:143" ht="11.25" customHeight="1">
      <c r="B8" s="642" t="s">
        <v>235</v>
      </c>
      <c r="C8" s="643"/>
      <c r="D8" s="643"/>
      <c r="E8" s="643"/>
      <c r="F8" s="643"/>
      <c r="G8" s="643"/>
      <c r="H8" s="643"/>
      <c r="I8" s="643"/>
      <c r="J8" s="643"/>
      <c r="K8" s="643"/>
      <c r="L8" s="643"/>
      <c r="M8" s="643"/>
      <c r="N8" s="643"/>
      <c r="O8" s="643"/>
      <c r="P8" s="643"/>
      <c r="Q8" s="644"/>
      <c r="R8" s="645">
        <v>4204</v>
      </c>
      <c r="S8" s="646"/>
      <c r="T8" s="646"/>
      <c r="U8" s="646"/>
      <c r="V8" s="646"/>
      <c r="W8" s="646"/>
      <c r="X8" s="646"/>
      <c r="Y8" s="647"/>
      <c r="Z8" s="648">
        <v>0.1</v>
      </c>
      <c r="AA8" s="648"/>
      <c r="AB8" s="648"/>
      <c r="AC8" s="648"/>
      <c r="AD8" s="649">
        <v>4204</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14528</v>
      </c>
      <c r="BH8" s="646"/>
      <c r="BI8" s="646"/>
      <c r="BJ8" s="646"/>
      <c r="BK8" s="646"/>
      <c r="BL8" s="646"/>
      <c r="BM8" s="646"/>
      <c r="BN8" s="647"/>
      <c r="BO8" s="648">
        <v>1.3</v>
      </c>
      <c r="BP8" s="648"/>
      <c r="BQ8" s="648"/>
      <c r="BR8" s="648"/>
      <c r="BS8" s="654" t="s">
        <v>230</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961929</v>
      </c>
      <c r="CS8" s="646"/>
      <c r="CT8" s="646"/>
      <c r="CU8" s="646"/>
      <c r="CV8" s="646"/>
      <c r="CW8" s="646"/>
      <c r="CX8" s="646"/>
      <c r="CY8" s="647"/>
      <c r="CZ8" s="648">
        <v>20.2</v>
      </c>
      <c r="DA8" s="648"/>
      <c r="DB8" s="648"/>
      <c r="DC8" s="648"/>
      <c r="DD8" s="654">
        <v>15604</v>
      </c>
      <c r="DE8" s="646"/>
      <c r="DF8" s="646"/>
      <c r="DG8" s="646"/>
      <c r="DH8" s="646"/>
      <c r="DI8" s="646"/>
      <c r="DJ8" s="646"/>
      <c r="DK8" s="646"/>
      <c r="DL8" s="646"/>
      <c r="DM8" s="646"/>
      <c r="DN8" s="646"/>
      <c r="DO8" s="646"/>
      <c r="DP8" s="647"/>
      <c r="DQ8" s="654">
        <v>635131</v>
      </c>
      <c r="DR8" s="646"/>
      <c r="DS8" s="646"/>
      <c r="DT8" s="646"/>
      <c r="DU8" s="646"/>
      <c r="DV8" s="646"/>
      <c r="DW8" s="646"/>
      <c r="DX8" s="646"/>
      <c r="DY8" s="646"/>
      <c r="DZ8" s="646"/>
      <c r="EA8" s="646"/>
      <c r="EB8" s="646"/>
      <c r="EC8" s="655"/>
    </row>
    <row r="9" spans="2:143" ht="11.25" customHeight="1">
      <c r="B9" s="642" t="s">
        <v>238</v>
      </c>
      <c r="C9" s="643"/>
      <c r="D9" s="643"/>
      <c r="E9" s="643"/>
      <c r="F9" s="643"/>
      <c r="G9" s="643"/>
      <c r="H9" s="643"/>
      <c r="I9" s="643"/>
      <c r="J9" s="643"/>
      <c r="K9" s="643"/>
      <c r="L9" s="643"/>
      <c r="M9" s="643"/>
      <c r="N9" s="643"/>
      <c r="O9" s="643"/>
      <c r="P9" s="643"/>
      <c r="Q9" s="644"/>
      <c r="R9" s="645">
        <v>2753</v>
      </c>
      <c r="S9" s="646"/>
      <c r="T9" s="646"/>
      <c r="U9" s="646"/>
      <c r="V9" s="646"/>
      <c r="W9" s="646"/>
      <c r="X9" s="646"/>
      <c r="Y9" s="647"/>
      <c r="Z9" s="648">
        <v>0.1</v>
      </c>
      <c r="AA9" s="648"/>
      <c r="AB9" s="648"/>
      <c r="AC9" s="648"/>
      <c r="AD9" s="649">
        <v>2753</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308659</v>
      </c>
      <c r="BH9" s="646"/>
      <c r="BI9" s="646"/>
      <c r="BJ9" s="646"/>
      <c r="BK9" s="646"/>
      <c r="BL9" s="646"/>
      <c r="BM9" s="646"/>
      <c r="BN9" s="647"/>
      <c r="BO9" s="648">
        <v>28.4</v>
      </c>
      <c r="BP9" s="648"/>
      <c r="BQ9" s="648"/>
      <c r="BR9" s="648"/>
      <c r="BS9" s="654" t="s">
        <v>230</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398949</v>
      </c>
      <c r="CS9" s="646"/>
      <c r="CT9" s="646"/>
      <c r="CU9" s="646"/>
      <c r="CV9" s="646"/>
      <c r="CW9" s="646"/>
      <c r="CX9" s="646"/>
      <c r="CY9" s="647"/>
      <c r="CZ9" s="648">
        <v>8.4</v>
      </c>
      <c r="DA9" s="648"/>
      <c r="DB9" s="648"/>
      <c r="DC9" s="648"/>
      <c r="DD9" s="654">
        <v>7726</v>
      </c>
      <c r="DE9" s="646"/>
      <c r="DF9" s="646"/>
      <c r="DG9" s="646"/>
      <c r="DH9" s="646"/>
      <c r="DI9" s="646"/>
      <c r="DJ9" s="646"/>
      <c r="DK9" s="646"/>
      <c r="DL9" s="646"/>
      <c r="DM9" s="646"/>
      <c r="DN9" s="646"/>
      <c r="DO9" s="646"/>
      <c r="DP9" s="647"/>
      <c r="DQ9" s="654">
        <v>340714</v>
      </c>
      <c r="DR9" s="646"/>
      <c r="DS9" s="646"/>
      <c r="DT9" s="646"/>
      <c r="DU9" s="646"/>
      <c r="DV9" s="646"/>
      <c r="DW9" s="646"/>
      <c r="DX9" s="646"/>
      <c r="DY9" s="646"/>
      <c r="DZ9" s="646"/>
      <c r="EA9" s="646"/>
      <c r="EB9" s="646"/>
      <c r="EC9" s="655"/>
    </row>
    <row r="10" spans="2:143" ht="11.25" customHeight="1">
      <c r="B10" s="642" t="s">
        <v>241</v>
      </c>
      <c r="C10" s="643"/>
      <c r="D10" s="643"/>
      <c r="E10" s="643"/>
      <c r="F10" s="643"/>
      <c r="G10" s="643"/>
      <c r="H10" s="643"/>
      <c r="I10" s="643"/>
      <c r="J10" s="643"/>
      <c r="K10" s="643"/>
      <c r="L10" s="643"/>
      <c r="M10" s="643"/>
      <c r="N10" s="643"/>
      <c r="O10" s="643"/>
      <c r="P10" s="643"/>
      <c r="Q10" s="644"/>
      <c r="R10" s="645" t="s">
        <v>242</v>
      </c>
      <c r="S10" s="646"/>
      <c r="T10" s="646"/>
      <c r="U10" s="646"/>
      <c r="V10" s="646"/>
      <c r="W10" s="646"/>
      <c r="X10" s="646"/>
      <c r="Y10" s="647"/>
      <c r="Z10" s="648" t="s">
        <v>137</v>
      </c>
      <c r="AA10" s="648"/>
      <c r="AB10" s="648"/>
      <c r="AC10" s="648"/>
      <c r="AD10" s="649" t="s">
        <v>242</v>
      </c>
      <c r="AE10" s="649"/>
      <c r="AF10" s="649"/>
      <c r="AG10" s="649"/>
      <c r="AH10" s="649"/>
      <c r="AI10" s="649"/>
      <c r="AJ10" s="649"/>
      <c r="AK10" s="649"/>
      <c r="AL10" s="650" t="s">
        <v>230</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27408</v>
      </c>
      <c r="BH10" s="646"/>
      <c r="BI10" s="646"/>
      <c r="BJ10" s="646"/>
      <c r="BK10" s="646"/>
      <c r="BL10" s="646"/>
      <c r="BM10" s="646"/>
      <c r="BN10" s="647"/>
      <c r="BO10" s="648">
        <v>2.5</v>
      </c>
      <c r="BP10" s="648"/>
      <c r="BQ10" s="648"/>
      <c r="BR10" s="648"/>
      <c r="BS10" s="654" t="s">
        <v>230</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230</v>
      </c>
      <c r="CS10" s="646"/>
      <c r="CT10" s="646"/>
      <c r="CU10" s="646"/>
      <c r="CV10" s="646"/>
      <c r="CW10" s="646"/>
      <c r="CX10" s="646"/>
      <c r="CY10" s="647"/>
      <c r="CZ10" s="648" t="s">
        <v>242</v>
      </c>
      <c r="DA10" s="648"/>
      <c r="DB10" s="648"/>
      <c r="DC10" s="648"/>
      <c r="DD10" s="654" t="s">
        <v>230</v>
      </c>
      <c r="DE10" s="646"/>
      <c r="DF10" s="646"/>
      <c r="DG10" s="646"/>
      <c r="DH10" s="646"/>
      <c r="DI10" s="646"/>
      <c r="DJ10" s="646"/>
      <c r="DK10" s="646"/>
      <c r="DL10" s="646"/>
      <c r="DM10" s="646"/>
      <c r="DN10" s="646"/>
      <c r="DO10" s="646"/>
      <c r="DP10" s="647"/>
      <c r="DQ10" s="654" t="s">
        <v>230</v>
      </c>
      <c r="DR10" s="646"/>
      <c r="DS10" s="646"/>
      <c r="DT10" s="646"/>
      <c r="DU10" s="646"/>
      <c r="DV10" s="646"/>
      <c r="DW10" s="646"/>
      <c r="DX10" s="646"/>
      <c r="DY10" s="646"/>
      <c r="DZ10" s="646"/>
      <c r="EA10" s="646"/>
      <c r="EB10" s="646"/>
      <c r="EC10" s="655"/>
    </row>
    <row r="11" spans="2:143" ht="11.25" customHeight="1">
      <c r="B11" s="642" t="s">
        <v>245</v>
      </c>
      <c r="C11" s="643"/>
      <c r="D11" s="643"/>
      <c r="E11" s="643"/>
      <c r="F11" s="643"/>
      <c r="G11" s="643"/>
      <c r="H11" s="643"/>
      <c r="I11" s="643"/>
      <c r="J11" s="643"/>
      <c r="K11" s="643"/>
      <c r="L11" s="643"/>
      <c r="M11" s="643"/>
      <c r="N11" s="643"/>
      <c r="O11" s="643"/>
      <c r="P11" s="643"/>
      <c r="Q11" s="644"/>
      <c r="R11" s="645">
        <v>153929</v>
      </c>
      <c r="S11" s="646"/>
      <c r="T11" s="646"/>
      <c r="U11" s="646"/>
      <c r="V11" s="646"/>
      <c r="W11" s="646"/>
      <c r="X11" s="646"/>
      <c r="Y11" s="647"/>
      <c r="Z11" s="650">
        <v>3</v>
      </c>
      <c r="AA11" s="651"/>
      <c r="AB11" s="651"/>
      <c r="AC11" s="663"/>
      <c r="AD11" s="654">
        <v>153929</v>
      </c>
      <c r="AE11" s="646"/>
      <c r="AF11" s="646"/>
      <c r="AG11" s="646"/>
      <c r="AH11" s="646"/>
      <c r="AI11" s="646"/>
      <c r="AJ11" s="646"/>
      <c r="AK11" s="647"/>
      <c r="AL11" s="650">
        <v>5.2</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31103</v>
      </c>
      <c r="BH11" s="646"/>
      <c r="BI11" s="646"/>
      <c r="BJ11" s="646"/>
      <c r="BK11" s="646"/>
      <c r="BL11" s="646"/>
      <c r="BM11" s="646"/>
      <c r="BN11" s="647"/>
      <c r="BO11" s="648">
        <v>2.9</v>
      </c>
      <c r="BP11" s="648"/>
      <c r="BQ11" s="648"/>
      <c r="BR11" s="648"/>
      <c r="BS11" s="654" t="s">
        <v>242</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474103</v>
      </c>
      <c r="CS11" s="646"/>
      <c r="CT11" s="646"/>
      <c r="CU11" s="646"/>
      <c r="CV11" s="646"/>
      <c r="CW11" s="646"/>
      <c r="CX11" s="646"/>
      <c r="CY11" s="647"/>
      <c r="CZ11" s="648">
        <v>10</v>
      </c>
      <c r="DA11" s="648"/>
      <c r="DB11" s="648"/>
      <c r="DC11" s="648"/>
      <c r="DD11" s="654">
        <v>99883</v>
      </c>
      <c r="DE11" s="646"/>
      <c r="DF11" s="646"/>
      <c r="DG11" s="646"/>
      <c r="DH11" s="646"/>
      <c r="DI11" s="646"/>
      <c r="DJ11" s="646"/>
      <c r="DK11" s="646"/>
      <c r="DL11" s="646"/>
      <c r="DM11" s="646"/>
      <c r="DN11" s="646"/>
      <c r="DO11" s="646"/>
      <c r="DP11" s="647"/>
      <c r="DQ11" s="654">
        <v>335850</v>
      </c>
      <c r="DR11" s="646"/>
      <c r="DS11" s="646"/>
      <c r="DT11" s="646"/>
      <c r="DU11" s="646"/>
      <c r="DV11" s="646"/>
      <c r="DW11" s="646"/>
      <c r="DX11" s="646"/>
      <c r="DY11" s="646"/>
      <c r="DZ11" s="646"/>
      <c r="EA11" s="646"/>
      <c r="EB11" s="646"/>
      <c r="EC11" s="655"/>
    </row>
    <row r="12" spans="2:143" ht="11.25" customHeight="1">
      <c r="B12" s="642" t="s">
        <v>248</v>
      </c>
      <c r="C12" s="643"/>
      <c r="D12" s="643"/>
      <c r="E12" s="643"/>
      <c r="F12" s="643"/>
      <c r="G12" s="643"/>
      <c r="H12" s="643"/>
      <c r="I12" s="643"/>
      <c r="J12" s="643"/>
      <c r="K12" s="643"/>
      <c r="L12" s="643"/>
      <c r="M12" s="643"/>
      <c r="N12" s="643"/>
      <c r="O12" s="643"/>
      <c r="P12" s="643"/>
      <c r="Q12" s="644"/>
      <c r="R12" s="645">
        <v>95255</v>
      </c>
      <c r="S12" s="646"/>
      <c r="T12" s="646"/>
      <c r="U12" s="646"/>
      <c r="V12" s="646"/>
      <c r="W12" s="646"/>
      <c r="X12" s="646"/>
      <c r="Y12" s="647"/>
      <c r="Z12" s="648">
        <v>1.8</v>
      </c>
      <c r="AA12" s="648"/>
      <c r="AB12" s="648"/>
      <c r="AC12" s="648"/>
      <c r="AD12" s="649">
        <v>95255</v>
      </c>
      <c r="AE12" s="649"/>
      <c r="AF12" s="649"/>
      <c r="AG12" s="649"/>
      <c r="AH12" s="649"/>
      <c r="AI12" s="649"/>
      <c r="AJ12" s="649"/>
      <c r="AK12" s="649"/>
      <c r="AL12" s="650">
        <v>3.2</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619543</v>
      </c>
      <c r="BH12" s="646"/>
      <c r="BI12" s="646"/>
      <c r="BJ12" s="646"/>
      <c r="BK12" s="646"/>
      <c r="BL12" s="646"/>
      <c r="BM12" s="646"/>
      <c r="BN12" s="647"/>
      <c r="BO12" s="648">
        <v>57</v>
      </c>
      <c r="BP12" s="648"/>
      <c r="BQ12" s="648"/>
      <c r="BR12" s="648"/>
      <c r="BS12" s="654" t="s">
        <v>137</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67163</v>
      </c>
      <c r="CS12" s="646"/>
      <c r="CT12" s="646"/>
      <c r="CU12" s="646"/>
      <c r="CV12" s="646"/>
      <c r="CW12" s="646"/>
      <c r="CX12" s="646"/>
      <c r="CY12" s="647"/>
      <c r="CZ12" s="648">
        <v>1.4</v>
      </c>
      <c r="DA12" s="648"/>
      <c r="DB12" s="648"/>
      <c r="DC12" s="648"/>
      <c r="DD12" s="654">
        <v>5253</v>
      </c>
      <c r="DE12" s="646"/>
      <c r="DF12" s="646"/>
      <c r="DG12" s="646"/>
      <c r="DH12" s="646"/>
      <c r="DI12" s="646"/>
      <c r="DJ12" s="646"/>
      <c r="DK12" s="646"/>
      <c r="DL12" s="646"/>
      <c r="DM12" s="646"/>
      <c r="DN12" s="646"/>
      <c r="DO12" s="646"/>
      <c r="DP12" s="647"/>
      <c r="DQ12" s="654">
        <v>52983</v>
      </c>
      <c r="DR12" s="646"/>
      <c r="DS12" s="646"/>
      <c r="DT12" s="646"/>
      <c r="DU12" s="646"/>
      <c r="DV12" s="646"/>
      <c r="DW12" s="646"/>
      <c r="DX12" s="646"/>
      <c r="DY12" s="646"/>
      <c r="DZ12" s="646"/>
      <c r="EA12" s="646"/>
      <c r="EB12" s="646"/>
      <c r="EC12" s="655"/>
    </row>
    <row r="13" spans="2:143" ht="11.25" customHeight="1">
      <c r="B13" s="642" t="s">
        <v>251</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242</v>
      </c>
      <c r="AA13" s="648"/>
      <c r="AB13" s="648"/>
      <c r="AC13" s="648"/>
      <c r="AD13" s="649" t="s">
        <v>230</v>
      </c>
      <c r="AE13" s="649"/>
      <c r="AF13" s="649"/>
      <c r="AG13" s="649"/>
      <c r="AH13" s="649"/>
      <c r="AI13" s="649"/>
      <c r="AJ13" s="649"/>
      <c r="AK13" s="649"/>
      <c r="AL13" s="650" t="s">
        <v>137</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619488</v>
      </c>
      <c r="BH13" s="646"/>
      <c r="BI13" s="646"/>
      <c r="BJ13" s="646"/>
      <c r="BK13" s="646"/>
      <c r="BL13" s="646"/>
      <c r="BM13" s="646"/>
      <c r="BN13" s="647"/>
      <c r="BO13" s="648">
        <v>57</v>
      </c>
      <c r="BP13" s="648"/>
      <c r="BQ13" s="648"/>
      <c r="BR13" s="648"/>
      <c r="BS13" s="654" t="s">
        <v>137</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334536</v>
      </c>
      <c r="CS13" s="646"/>
      <c r="CT13" s="646"/>
      <c r="CU13" s="646"/>
      <c r="CV13" s="646"/>
      <c r="CW13" s="646"/>
      <c r="CX13" s="646"/>
      <c r="CY13" s="647"/>
      <c r="CZ13" s="648">
        <v>7</v>
      </c>
      <c r="DA13" s="648"/>
      <c r="DB13" s="648"/>
      <c r="DC13" s="648"/>
      <c r="DD13" s="654">
        <v>293058</v>
      </c>
      <c r="DE13" s="646"/>
      <c r="DF13" s="646"/>
      <c r="DG13" s="646"/>
      <c r="DH13" s="646"/>
      <c r="DI13" s="646"/>
      <c r="DJ13" s="646"/>
      <c r="DK13" s="646"/>
      <c r="DL13" s="646"/>
      <c r="DM13" s="646"/>
      <c r="DN13" s="646"/>
      <c r="DO13" s="646"/>
      <c r="DP13" s="647"/>
      <c r="DQ13" s="654">
        <v>63559</v>
      </c>
      <c r="DR13" s="646"/>
      <c r="DS13" s="646"/>
      <c r="DT13" s="646"/>
      <c r="DU13" s="646"/>
      <c r="DV13" s="646"/>
      <c r="DW13" s="646"/>
      <c r="DX13" s="646"/>
      <c r="DY13" s="646"/>
      <c r="DZ13" s="646"/>
      <c r="EA13" s="646"/>
      <c r="EB13" s="646"/>
      <c r="EC13" s="655"/>
    </row>
    <row r="14" spans="2:143" ht="11.25" customHeight="1">
      <c r="B14" s="642" t="s">
        <v>254</v>
      </c>
      <c r="C14" s="643"/>
      <c r="D14" s="643"/>
      <c r="E14" s="643"/>
      <c r="F14" s="643"/>
      <c r="G14" s="643"/>
      <c r="H14" s="643"/>
      <c r="I14" s="643"/>
      <c r="J14" s="643"/>
      <c r="K14" s="643"/>
      <c r="L14" s="643"/>
      <c r="M14" s="643"/>
      <c r="N14" s="643"/>
      <c r="O14" s="643"/>
      <c r="P14" s="643"/>
      <c r="Q14" s="644"/>
      <c r="R14" s="645">
        <v>18151</v>
      </c>
      <c r="S14" s="646"/>
      <c r="T14" s="646"/>
      <c r="U14" s="646"/>
      <c r="V14" s="646"/>
      <c r="W14" s="646"/>
      <c r="X14" s="646"/>
      <c r="Y14" s="647"/>
      <c r="Z14" s="648">
        <v>0.4</v>
      </c>
      <c r="AA14" s="648"/>
      <c r="AB14" s="648"/>
      <c r="AC14" s="648"/>
      <c r="AD14" s="649">
        <v>18151</v>
      </c>
      <c r="AE14" s="649"/>
      <c r="AF14" s="649"/>
      <c r="AG14" s="649"/>
      <c r="AH14" s="649"/>
      <c r="AI14" s="649"/>
      <c r="AJ14" s="649"/>
      <c r="AK14" s="649"/>
      <c r="AL14" s="650">
        <v>0.6</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30987</v>
      </c>
      <c r="BH14" s="646"/>
      <c r="BI14" s="646"/>
      <c r="BJ14" s="646"/>
      <c r="BK14" s="646"/>
      <c r="BL14" s="646"/>
      <c r="BM14" s="646"/>
      <c r="BN14" s="647"/>
      <c r="BO14" s="648">
        <v>2.8</v>
      </c>
      <c r="BP14" s="648"/>
      <c r="BQ14" s="648"/>
      <c r="BR14" s="648"/>
      <c r="BS14" s="654" t="s">
        <v>242</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174670</v>
      </c>
      <c r="CS14" s="646"/>
      <c r="CT14" s="646"/>
      <c r="CU14" s="646"/>
      <c r="CV14" s="646"/>
      <c r="CW14" s="646"/>
      <c r="CX14" s="646"/>
      <c r="CY14" s="647"/>
      <c r="CZ14" s="648">
        <v>3.7</v>
      </c>
      <c r="DA14" s="648"/>
      <c r="DB14" s="648"/>
      <c r="DC14" s="648"/>
      <c r="DD14" s="654">
        <v>2420</v>
      </c>
      <c r="DE14" s="646"/>
      <c r="DF14" s="646"/>
      <c r="DG14" s="646"/>
      <c r="DH14" s="646"/>
      <c r="DI14" s="646"/>
      <c r="DJ14" s="646"/>
      <c r="DK14" s="646"/>
      <c r="DL14" s="646"/>
      <c r="DM14" s="646"/>
      <c r="DN14" s="646"/>
      <c r="DO14" s="646"/>
      <c r="DP14" s="647"/>
      <c r="DQ14" s="654">
        <v>171217</v>
      </c>
      <c r="DR14" s="646"/>
      <c r="DS14" s="646"/>
      <c r="DT14" s="646"/>
      <c r="DU14" s="646"/>
      <c r="DV14" s="646"/>
      <c r="DW14" s="646"/>
      <c r="DX14" s="646"/>
      <c r="DY14" s="646"/>
      <c r="DZ14" s="646"/>
      <c r="EA14" s="646"/>
      <c r="EB14" s="646"/>
      <c r="EC14" s="655"/>
    </row>
    <row r="15" spans="2:143" ht="11.25" customHeight="1">
      <c r="B15" s="642" t="s">
        <v>257</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230</v>
      </c>
      <c r="AA15" s="648"/>
      <c r="AB15" s="648"/>
      <c r="AC15" s="648"/>
      <c r="AD15" s="649" t="s">
        <v>224</v>
      </c>
      <c r="AE15" s="649"/>
      <c r="AF15" s="649"/>
      <c r="AG15" s="649"/>
      <c r="AH15" s="649"/>
      <c r="AI15" s="649"/>
      <c r="AJ15" s="649"/>
      <c r="AK15" s="649"/>
      <c r="AL15" s="650" t="s">
        <v>242</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46292</v>
      </c>
      <c r="BH15" s="646"/>
      <c r="BI15" s="646"/>
      <c r="BJ15" s="646"/>
      <c r="BK15" s="646"/>
      <c r="BL15" s="646"/>
      <c r="BM15" s="646"/>
      <c r="BN15" s="647"/>
      <c r="BO15" s="648">
        <v>4.3</v>
      </c>
      <c r="BP15" s="648"/>
      <c r="BQ15" s="648"/>
      <c r="BR15" s="648"/>
      <c r="BS15" s="654" t="s">
        <v>242</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383755</v>
      </c>
      <c r="CS15" s="646"/>
      <c r="CT15" s="646"/>
      <c r="CU15" s="646"/>
      <c r="CV15" s="646"/>
      <c r="CW15" s="646"/>
      <c r="CX15" s="646"/>
      <c r="CY15" s="647"/>
      <c r="CZ15" s="648">
        <v>8.1</v>
      </c>
      <c r="DA15" s="648"/>
      <c r="DB15" s="648"/>
      <c r="DC15" s="648"/>
      <c r="DD15" s="654">
        <v>31848</v>
      </c>
      <c r="DE15" s="646"/>
      <c r="DF15" s="646"/>
      <c r="DG15" s="646"/>
      <c r="DH15" s="646"/>
      <c r="DI15" s="646"/>
      <c r="DJ15" s="646"/>
      <c r="DK15" s="646"/>
      <c r="DL15" s="646"/>
      <c r="DM15" s="646"/>
      <c r="DN15" s="646"/>
      <c r="DO15" s="646"/>
      <c r="DP15" s="647"/>
      <c r="DQ15" s="654">
        <v>336663</v>
      </c>
      <c r="DR15" s="646"/>
      <c r="DS15" s="646"/>
      <c r="DT15" s="646"/>
      <c r="DU15" s="646"/>
      <c r="DV15" s="646"/>
      <c r="DW15" s="646"/>
      <c r="DX15" s="646"/>
      <c r="DY15" s="646"/>
      <c r="DZ15" s="646"/>
      <c r="EA15" s="646"/>
      <c r="EB15" s="646"/>
      <c r="EC15" s="655"/>
    </row>
    <row r="16" spans="2:143" ht="11.25" customHeight="1">
      <c r="B16" s="642" t="s">
        <v>260</v>
      </c>
      <c r="C16" s="643"/>
      <c r="D16" s="643"/>
      <c r="E16" s="643"/>
      <c r="F16" s="643"/>
      <c r="G16" s="643"/>
      <c r="H16" s="643"/>
      <c r="I16" s="643"/>
      <c r="J16" s="643"/>
      <c r="K16" s="643"/>
      <c r="L16" s="643"/>
      <c r="M16" s="643"/>
      <c r="N16" s="643"/>
      <c r="O16" s="643"/>
      <c r="P16" s="643"/>
      <c r="Q16" s="644"/>
      <c r="R16" s="645">
        <v>5302</v>
      </c>
      <c r="S16" s="646"/>
      <c r="T16" s="646"/>
      <c r="U16" s="646"/>
      <c r="V16" s="646"/>
      <c r="W16" s="646"/>
      <c r="X16" s="646"/>
      <c r="Y16" s="647"/>
      <c r="Z16" s="648">
        <v>0.1</v>
      </c>
      <c r="AA16" s="648"/>
      <c r="AB16" s="648"/>
      <c r="AC16" s="648"/>
      <c r="AD16" s="649">
        <v>5302</v>
      </c>
      <c r="AE16" s="649"/>
      <c r="AF16" s="649"/>
      <c r="AG16" s="649"/>
      <c r="AH16" s="649"/>
      <c r="AI16" s="649"/>
      <c r="AJ16" s="649"/>
      <c r="AK16" s="649"/>
      <c r="AL16" s="650">
        <v>0.2</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v>8752</v>
      </c>
      <c r="BH16" s="646"/>
      <c r="BI16" s="646"/>
      <c r="BJ16" s="646"/>
      <c r="BK16" s="646"/>
      <c r="BL16" s="646"/>
      <c r="BM16" s="646"/>
      <c r="BN16" s="647"/>
      <c r="BO16" s="648">
        <v>0.8</v>
      </c>
      <c r="BP16" s="648"/>
      <c r="BQ16" s="648"/>
      <c r="BR16" s="648"/>
      <c r="BS16" s="654" t="s">
        <v>137</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190436</v>
      </c>
      <c r="CS16" s="646"/>
      <c r="CT16" s="646"/>
      <c r="CU16" s="646"/>
      <c r="CV16" s="646"/>
      <c r="CW16" s="646"/>
      <c r="CX16" s="646"/>
      <c r="CY16" s="647"/>
      <c r="CZ16" s="648">
        <v>4</v>
      </c>
      <c r="DA16" s="648"/>
      <c r="DB16" s="648"/>
      <c r="DC16" s="648"/>
      <c r="DD16" s="654" t="s">
        <v>230</v>
      </c>
      <c r="DE16" s="646"/>
      <c r="DF16" s="646"/>
      <c r="DG16" s="646"/>
      <c r="DH16" s="646"/>
      <c r="DI16" s="646"/>
      <c r="DJ16" s="646"/>
      <c r="DK16" s="646"/>
      <c r="DL16" s="646"/>
      <c r="DM16" s="646"/>
      <c r="DN16" s="646"/>
      <c r="DO16" s="646"/>
      <c r="DP16" s="647"/>
      <c r="DQ16" s="654">
        <v>180840</v>
      </c>
      <c r="DR16" s="646"/>
      <c r="DS16" s="646"/>
      <c r="DT16" s="646"/>
      <c r="DU16" s="646"/>
      <c r="DV16" s="646"/>
      <c r="DW16" s="646"/>
      <c r="DX16" s="646"/>
      <c r="DY16" s="646"/>
      <c r="DZ16" s="646"/>
      <c r="EA16" s="646"/>
      <c r="EB16" s="646"/>
      <c r="EC16" s="655"/>
    </row>
    <row r="17" spans="2:133" ht="11.25" customHeight="1">
      <c r="B17" s="642" t="s">
        <v>263</v>
      </c>
      <c r="C17" s="643"/>
      <c r="D17" s="643"/>
      <c r="E17" s="643"/>
      <c r="F17" s="643"/>
      <c r="G17" s="643"/>
      <c r="H17" s="643"/>
      <c r="I17" s="643"/>
      <c r="J17" s="643"/>
      <c r="K17" s="643"/>
      <c r="L17" s="643"/>
      <c r="M17" s="643"/>
      <c r="N17" s="643"/>
      <c r="O17" s="643"/>
      <c r="P17" s="643"/>
      <c r="Q17" s="644"/>
      <c r="R17" s="645">
        <v>22011</v>
      </c>
      <c r="S17" s="646"/>
      <c r="T17" s="646"/>
      <c r="U17" s="646"/>
      <c r="V17" s="646"/>
      <c r="W17" s="646"/>
      <c r="X17" s="646"/>
      <c r="Y17" s="647"/>
      <c r="Z17" s="648">
        <v>0.4</v>
      </c>
      <c r="AA17" s="648"/>
      <c r="AB17" s="648"/>
      <c r="AC17" s="648"/>
      <c r="AD17" s="649">
        <v>22011</v>
      </c>
      <c r="AE17" s="649"/>
      <c r="AF17" s="649"/>
      <c r="AG17" s="649"/>
      <c r="AH17" s="649"/>
      <c r="AI17" s="649"/>
      <c r="AJ17" s="649"/>
      <c r="AK17" s="649"/>
      <c r="AL17" s="650">
        <v>0.7</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242</v>
      </c>
      <c r="BP17" s="648"/>
      <c r="BQ17" s="648"/>
      <c r="BR17" s="648"/>
      <c r="BS17" s="654" t="s">
        <v>137</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380448</v>
      </c>
      <c r="CS17" s="646"/>
      <c r="CT17" s="646"/>
      <c r="CU17" s="646"/>
      <c r="CV17" s="646"/>
      <c r="CW17" s="646"/>
      <c r="CX17" s="646"/>
      <c r="CY17" s="647"/>
      <c r="CZ17" s="648">
        <v>8</v>
      </c>
      <c r="DA17" s="648"/>
      <c r="DB17" s="648"/>
      <c r="DC17" s="648"/>
      <c r="DD17" s="654" t="s">
        <v>137</v>
      </c>
      <c r="DE17" s="646"/>
      <c r="DF17" s="646"/>
      <c r="DG17" s="646"/>
      <c r="DH17" s="646"/>
      <c r="DI17" s="646"/>
      <c r="DJ17" s="646"/>
      <c r="DK17" s="646"/>
      <c r="DL17" s="646"/>
      <c r="DM17" s="646"/>
      <c r="DN17" s="646"/>
      <c r="DO17" s="646"/>
      <c r="DP17" s="647"/>
      <c r="DQ17" s="654">
        <v>380448</v>
      </c>
      <c r="DR17" s="646"/>
      <c r="DS17" s="646"/>
      <c r="DT17" s="646"/>
      <c r="DU17" s="646"/>
      <c r="DV17" s="646"/>
      <c r="DW17" s="646"/>
      <c r="DX17" s="646"/>
      <c r="DY17" s="646"/>
      <c r="DZ17" s="646"/>
      <c r="EA17" s="646"/>
      <c r="EB17" s="646"/>
      <c r="EC17" s="655"/>
    </row>
    <row r="18" spans="2:133" ht="11.25" customHeight="1">
      <c r="B18" s="642" t="s">
        <v>266</v>
      </c>
      <c r="C18" s="643"/>
      <c r="D18" s="643"/>
      <c r="E18" s="643"/>
      <c r="F18" s="643"/>
      <c r="G18" s="643"/>
      <c r="H18" s="643"/>
      <c r="I18" s="643"/>
      <c r="J18" s="643"/>
      <c r="K18" s="643"/>
      <c r="L18" s="643"/>
      <c r="M18" s="643"/>
      <c r="N18" s="643"/>
      <c r="O18" s="643"/>
      <c r="P18" s="643"/>
      <c r="Q18" s="644"/>
      <c r="R18" s="645">
        <v>2832</v>
      </c>
      <c r="S18" s="646"/>
      <c r="T18" s="646"/>
      <c r="U18" s="646"/>
      <c r="V18" s="646"/>
      <c r="W18" s="646"/>
      <c r="X18" s="646"/>
      <c r="Y18" s="647"/>
      <c r="Z18" s="648">
        <v>0.1</v>
      </c>
      <c r="AA18" s="648"/>
      <c r="AB18" s="648"/>
      <c r="AC18" s="648"/>
      <c r="AD18" s="649">
        <v>2832</v>
      </c>
      <c r="AE18" s="649"/>
      <c r="AF18" s="649"/>
      <c r="AG18" s="649"/>
      <c r="AH18" s="649"/>
      <c r="AI18" s="649"/>
      <c r="AJ18" s="649"/>
      <c r="AK18" s="649"/>
      <c r="AL18" s="650">
        <v>0.1</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230</v>
      </c>
      <c r="BH18" s="646"/>
      <c r="BI18" s="646"/>
      <c r="BJ18" s="646"/>
      <c r="BK18" s="646"/>
      <c r="BL18" s="646"/>
      <c r="BM18" s="646"/>
      <c r="BN18" s="647"/>
      <c r="BO18" s="648" t="s">
        <v>224</v>
      </c>
      <c r="BP18" s="648"/>
      <c r="BQ18" s="648"/>
      <c r="BR18" s="648"/>
      <c r="BS18" s="654" t="s">
        <v>230</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242</v>
      </c>
      <c r="CS18" s="646"/>
      <c r="CT18" s="646"/>
      <c r="CU18" s="646"/>
      <c r="CV18" s="646"/>
      <c r="CW18" s="646"/>
      <c r="CX18" s="646"/>
      <c r="CY18" s="647"/>
      <c r="CZ18" s="648" t="s">
        <v>230</v>
      </c>
      <c r="DA18" s="648"/>
      <c r="DB18" s="648"/>
      <c r="DC18" s="648"/>
      <c r="DD18" s="654" t="s">
        <v>230</v>
      </c>
      <c r="DE18" s="646"/>
      <c r="DF18" s="646"/>
      <c r="DG18" s="646"/>
      <c r="DH18" s="646"/>
      <c r="DI18" s="646"/>
      <c r="DJ18" s="646"/>
      <c r="DK18" s="646"/>
      <c r="DL18" s="646"/>
      <c r="DM18" s="646"/>
      <c r="DN18" s="646"/>
      <c r="DO18" s="646"/>
      <c r="DP18" s="647"/>
      <c r="DQ18" s="654" t="s">
        <v>242</v>
      </c>
      <c r="DR18" s="646"/>
      <c r="DS18" s="646"/>
      <c r="DT18" s="646"/>
      <c r="DU18" s="646"/>
      <c r="DV18" s="646"/>
      <c r="DW18" s="646"/>
      <c r="DX18" s="646"/>
      <c r="DY18" s="646"/>
      <c r="DZ18" s="646"/>
      <c r="EA18" s="646"/>
      <c r="EB18" s="646"/>
      <c r="EC18" s="655"/>
    </row>
    <row r="19" spans="2:133" ht="11.25" customHeight="1">
      <c r="B19" s="642" t="s">
        <v>269</v>
      </c>
      <c r="C19" s="643"/>
      <c r="D19" s="643"/>
      <c r="E19" s="643"/>
      <c r="F19" s="643"/>
      <c r="G19" s="643"/>
      <c r="H19" s="643"/>
      <c r="I19" s="643"/>
      <c r="J19" s="643"/>
      <c r="K19" s="643"/>
      <c r="L19" s="643"/>
      <c r="M19" s="643"/>
      <c r="N19" s="643"/>
      <c r="O19" s="643"/>
      <c r="P19" s="643"/>
      <c r="Q19" s="644"/>
      <c r="R19" s="645">
        <v>2509</v>
      </c>
      <c r="S19" s="646"/>
      <c r="T19" s="646"/>
      <c r="U19" s="646"/>
      <c r="V19" s="646"/>
      <c r="W19" s="646"/>
      <c r="X19" s="646"/>
      <c r="Y19" s="647"/>
      <c r="Z19" s="648">
        <v>0</v>
      </c>
      <c r="AA19" s="648"/>
      <c r="AB19" s="648"/>
      <c r="AC19" s="648"/>
      <c r="AD19" s="649">
        <v>2509</v>
      </c>
      <c r="AE19" s="649"/>
      <c r="AF19" s="649"/>
      <c r="AG19" s="649"/>
      <c r="AH19" s="649"/>
      <c r="AI19" s="649"/>
      <c r="AJ19" s="649"/>
      <c r="AK19" s="649"/>
      <c r="AL19" s="650">
        <v>0.1</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230</v>
      </c>
      <c r="BH19" s="646"/>
      <c r="BI19" s="646"/>
      <c r="BJ19" s="646"/>
      <c r="BK19" s="646"/>
      <c r="BL19" s="646"/>
      <c r="BM19" s="646"/>
      <c r="BN19" s="647"/>
      <c r="BO19" s="648" t="s">
        <v>137</v>
      </c>
      <c r="BP19" s="648"/>
      <c r="BQ19" s="648"/>
      <c r="BR19" s="648"/>
      <c r="BS19" s="654" t="s">
        <v>242</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224</v>
      </c>
      <c r="DA19" s="648"/>
      <c r="DB19" s="648"/>
      <c r="DC19" s="648"/>
      <c r="DD19" s="654" t="s">
        <v>242</v>
      </c>
      <c r="DE19" s="646"/>
      <c r="DF19" s="646"/>
      <c r="DG19" s="646"/>
      <c r="DH19" s="646"/>
      <c r="DI19" s="646"/>
      <c r="DJ19" s="646"/>
      <c r="DK19" s="646"/>
      <c r="DL19" s="646"/>
      <c r="DM19" s="646"/>
      <c r="DN19" s="646"/>
      <c r="DO19" s="646"/>
      <c r="DP19" s="647"/>
      <c r="DQ19" s="654" t="s">
        <v>242</v>
      </c>
      <c r="DR19" s="646"/>
      <c r="DS19" s="646"/>
      <c r="DT19" s="646"/>
      <c r="DU19" s="646"/>
      <c r="DV19" s="646"/>
      <c r="DW19" s="646"/>
      <c r="DX19" s="646"/>
      <c r="DY19" s="646"/>
      <c r="DZ19" s="646"/>
      <c r="EA19" s="646"/>
      <c r="EB19" s="646"/>
      <c r="EC19" s="655"/>
    </row>
    <row r="20" spans="2:133" ht="11.25" customHeight="1">
      <c r="B20" s="642" t="s">
        <v>272</v>
      </c>
      <c r="C20" s="643"/>
      <c r="D20" s="643"/>
      <c r="E20" s="643"/>
      <c r="F20" s="643"/>
      <c r="G20" s="643"/>
      <c r="H20" s="643"/>
      <c r="I20" s="643"/>
      <c r="J20" s="643"/>
      <c r="K20" s="643"/>
      <c r="L20" s="643"/>
      <c r="M20" s="643"/>
      <c r="N20" s="643"/>
      <c r="O20" s="643"/>
      <c r="P20" s="643"/>
      <c r="Q20" s="644"/>
      <c r="R20" s="645">
        <v>293</v>
      </c>
      <c r="S20" s="646"/>
      <c r="T20" s="646"/>
      <c r="U20" s="646"/>
      <c r="V20" s="646"/>
      <c r="W20" s="646"/>
      <c r="X20" s="646"/>
      <c r="Y20" s="647"/>
      <c r="Z20" s="648">
        <v>0</v>
      </c>
      <c r="AA20" s="648"/>
      <c r="AB20" s="648"/>
      <c r="AC20" s="648"/>
      <c r="AD20" s="649">
        <v>293</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242</v>
      </c>
      <c r="BH20" s="646"/>
      <c r="BI20" s="646"/>
      <c r="BJ20" s="646"/>
      <c r="BK20" s="646"/>
      <c r="BL20" s="646"/>
      <c r="BM20" s="646"/>
      <c r="BN20" s="647"/>
      <c r="BO20" s="648" t="s">
        <v>242</v>
      </c>
      <c r="BP20" s="648"/>
      <c r="BQ20" s="648"/>
      <c r="BR20" s="648"/>
      <c r="BS20" s="654" t="s">
        <v>242</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4763910</v>
      </c>
      <c r="CS20" s="646"/>
      <c r="CT20" s="646"/>
      <c r="CU20" s="646"/>
      <c r="CV20" s="646"/>
      <c r="CW20" s="646"/>
      <c r="CX20" s="646"/>
      <c r="CY20" s="647"/>
      <c r="CZ20" s="648">
        <v>100</v>
      </c>
      <c r="DA20" s="648"/>
      <c r="DB20" s="648"/>
      <c r="DC20" s="648"/>
      <c r="DD20" s="654">
        <v>499756</v>
      </c>
      <c r="DE20" s="646"/>
      <c r="DF20" s="646"/>
      <c r="DG20" s="646"/>
      <c r="DH20" s="646"/>
      <c r="DI20" s="646"/>
      <c r="DJ20" s="646"/>
      <c r="DK20" s="646"/>
      <c r="DL20" s="646"/>
      <c r="DM20" s="646"/>
      <c r="DN20" s="646"/>
      <c r="DO20" s="646"/>
      <c r="DP20" s="647"/>
      <c r="DQ20" s="654">
        <v>3685879</v>
      </c>
      <c r="DR20" s="646"/>
      <c r="DS20" s="646"/>
      <c r="DT20" s="646"/>
      <c r="DU20" s="646"/>
      <c r="DV20" s="646"/>
      <c r="DW20" s="646"/>
      <c r="DX20" s="646"/>
      <c r="DY20" s="646"/>
      <c r="DZ20" s="646"/>
      <c r="EA20" s="646"/>
      <c r="EB20" s="646"/>
      <c r="EC20" s="655"/>
    </row>
    <row r="21" spans="2:133" ht="11.25" customHeight="1">
      <c r="B21" s="642" t="s">
        <v>275</v>
      </c>
      <c r="C21" s="643"/>
      <c r="D21" s="643"/>
      <c r="E21" s="643"/>
      <c r="F21" s="643"/>
      <c r="G21" s="643"/>
      <c r="H21" s="643"/>
      <c r="I21" s="643"/>
      <c r="J21" s="643"/>
      <c r="K21" s="643"/>
      <c r="L21" s="643"/>
      <c r="M21" s="643"/>
      <c r="N21" s="643"/>
      <c r="O21" s="643"/>
      <c r="P21" s="643"/>
      <c r="Q21" s="644"/>
      <c r="R21" s="645">
        <v>16377</v>
      </c>
      <c r="S21" s="646"/>
      <c r="T21" s="646"/>
      <c r="U21" s="646"/>
      <c r="V21" s="646"/>
      <c r="W21" s="646"/>
      <c r="X21" s="646"/>
      <c r="Y21" s="647"/>
      <c r="Z21" s="648">
        <v>0.3</v>
      </c>
      <c r="AA21" s="648"/>
      <c r="AB21" s="648"/>
      <c r="AC21" s="648"/>
      <c r="AD21" s="649">
        <v>16377</v>
      </c>
      <c r="AE21" s="649"/>
      <c r="AF21" s="649"/>
      <c r="AG21" s="649"/>
      <c r="AH21" s="649"/>
      <c r="AI21" s="649"/>
      <c r="AJ21" s="649"/>
      <c r="AK21" s="649"/>
      <c r="AL21" s="650">
        <v>0.6</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242</v>
      </c>
      <c r="BH21" s="646"/>
      <c r="BI21" s="646"/>
      <c r="BJ21" s="646"/>
      <c r="BK21" s="646"/>
      <c r="BL21" s="646"/>
      <c r="BM21" s="646"/>
      <c r="BN21" s="647"/>
      <c r="BO21" s="648" t="s">
        <v>242</v>
      </c>
      <c r="BP21" s="648"/>
      <c r="BQ21" s="648"/>
      <c r="BR21" s="648"/>
      <c r="BS21" s="654" t="s">
        <v>230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277</v>
      </c>
      <c r="C22" s="643"/>
      <c r="D22" s="643"/>
      <c r="E22" s="643"/>
      <c r="F22" s="643"/>
      <c r="G22" s="643"/>
      <c r="H22" s="643"/>
      <c r="I22" s="643"/>
      <c r="J22" s="643"/>
      <c r="K22" s="643"/>
      <c r="L22" s="643"/>
      <c r="M22" s="643"/>
      <c r="N22" s="643"/>
      <c r="O22" s="643"/>
      <c r="P22" s="643"/>
      <c r="Q22" s="644"/>
      <c r="R22" s="645">
        <v>1694467</v>
      </c>
      <c r="S22" s="646"/>
      <c r="T22" s="646"/>
      <c r="U22" s="646"/>
      <c r="V22" s="646"/>
      <c r="W22" s="646"/>
      <c r="X22" s="646"/>
      <c r="Y22" s="647"/>
      <c r="Z22" s="648">
        <v>32.799999999999997</v>
      </c>
      <c r="AA22" s="648"/>
      <c r="AB22" s="648"/>
      <c r="AC22" s="648"/>
      <c r="AD22" s="649">
        <v>1455070</v>
      </c>
      <c r="AE22" s="649"/>
      <c r="AF22" s="649"/>
      <c r="AG22" s="649"/>
      <c r="AH22" s="649"/>
      <c r="AI22" s="649"/>
      <c r="AJ22" s="649"/>
      <c r="AK22" s="649"/>
      <c r="AL22" s="650">
        <v>49.4</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230</v>
      </c>
      <c r="BP22" s="648"/>
      <c r="BQ22" s="648"/>
      <c r="BR22" s="648"/>
      <c r="BS22" s="654" t="s">
        <v>230</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280</v>
      </c>
      <c r="C23" s="643"/>
      <c r="D23" s="643"/>
      <c r="E23" s="643"/>
      <c r="F23" s="643"/>
      <c r="G23" s="643"/>
      <c r="H23" s="643"/>
      <c r="I23" s="643"/>
      <c r="J23" s="643"/>
      <c r="K23" s="643"/>
      <c r="L23" s="643"/>
      <c r="M23" s="643"/>
      <c r="N23" s="643"/>
      <c r="O23" s="643"/>
      <c r="P23" s="643"/>
      <c r="Q23" s="644"/>
      <c r="R23" s="645">
        <v>1455070</v>
      </c>
      <c r="S23" s="646"/>
      <c r="T23" s="646"/>
      <c r="U23" s="646"/>
      <c r="V23" s="646"/>
      <c r="W23" s="646"/>
      <c r="X23" s="646"/>
      <c r="Y23" s="647"/>
      <c r="Z23" s="648">
        <v>28.2</v>
      </c>
      <c r="AA23" s="648"/>
      <c r="AB23" s="648"/>
      <c r="AC23" s="648"/>
      <c r="AD23" s="649">
        <v>1455070</v>
      </c>
      <c r="AE23" s="649"/>
      <c r="AF23" s="649"/>
      <c r="AG23" s="649"/>
      <c r="AH23" s="649"/>
      <c r="AI23" s="649"/>
      <c r="AJ23" s="649"/>
      <c r="AK23" s="649"/>
      <c r="AL23" s="650">
        <v>49.4</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242</v>
      </c>
      <c r="BH23" s="646"/>
      <c r="BI23" s="646"/>
      <c r="BJ23" s="646"/>
      <c r="BK23" s="646"/>
      <c r="BL23" s="646"/>
      <c r="BM23" s="646"/>
      <c r="BN23" s="647"/>
      <c r="BO23" s="648" t="s">
        <v>242</v>
      </c>
      <c r="BP23" s="648"/>
      <c r="BQ23" s="648"/>
      <c r="BR23" s="648"/>
      <c r="BS23" s="654" t="s">
        <v>242</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c r="B24" s="642" t="s">
        <v>287</v>
      </c>
      <c r="C24" s="643"/>
      <c r="D24" s="643"/>
      <c r="E24" s="643"/>
      <c r="F24" s="643"/>
      <c r="G24" s="643"/>
      <c r="H24" s="643"/>
      <c r="I24" s="643"/>
      <c r="J24" s="643"/>
      <c r="K24" s="643"/>
      <c r="L24" s="643"/>
      <c r="M24" s="643"/>
      <c r="N24" s="643"/>
      <c r="O24" s="643"/>
      <c r="P24" s="643"/>
      <c r="Q24" s="644"/>
      <c r="R24" s="645">
        <v>239397</v>
      </c>
      <c r="S24" s="646"/>
      <c r="T24" s="646"/>
      <c r="U24" s="646"/>
      <c r="V24" s="646"/>
      <c r="W24" s="646"/>
      <c r="X24" s="646"/>
      <c r="Y24" s="647"/>
      <c r="Z24" s="648">
        <v>4.5999999999999996</v>
      </c>
      <c r="AA24" s="648"/>
      <c r="AB24" s="648"/>
      <c r="AC24" s="648"/>
      <c r="AD24" s="649" t="s">
        <v>230</v>
      </c>
      <c r="AE24" s="649"/>
      <c r="AF24" s="649"/>
      <c r="AG24" s="649"/>
      <c r="AH24" s="649"/>
      <c r="AI24" s="649"/>
      <c r="AJ24" s="649"/>
      <c r="AK24" s="649"/>
      <c r="AL24" s="650" t="s">
        <v>242</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242</v>
      </c>
      <c r="BH24" s="646"/>
      <c r="BI24" s="646"/>
      <c r="BJ24" s="646"/>
      <c r="BK24" s="646"/>
      <c r="BL24" s="646"/>
      <c r="BM24" s="646"/>
      <c r="BN24" s="647"/>
      <c r="BO24" s="648" t="s">
        <v>242</v>
      </c>
      <c r="BP24" s="648"/>
      <c r="BQ24" s="648"/>
      <c r="BR24" s="648"/>
      <c r="BS24" s="654" t="s">
        <v>242</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1705080</v>
      </c>
      <c r="CS24" s="635"/>
      <c r="CT24" s="635"/>
      <c r="CU24" s="635"/>
      <c r="CV24" s="635"/>
      <c r="CW24" s="635"/>
      <c r="CX24" s="635"/>
      <c r="CY24" s="636"/>
      <c r="CZ24" s="639">
        <v>35.799999999999997</v>
      </c>
      <c r="DA24" s="640"/>
      <c r="DB24" s="640"/>
      <c r="DC24" s="659"/>
      <c r="DD24" s="684">
        <v>1406339</v>
      </c>
      <c r="DE24" s="635"/>
      <c r="DF24" s="635"/>
      <c r="DG24" s="635"/>
      <c r="DH24" s="635"/>
      <c r="DI24" s="635"/>
      <c r="DJ24" s="635"/>
      <c r="DK24" s="636"/>
      <c r="DL24" s="684">
        <v>1372148</v>
      </c>
      <c r="DM24" s="635"/>
      <c r="DN24" s="635"/>
      <c r="DO24" s="635"/>
      <c r="DP24" s="635"/>
      <c r="DQ24" s="635"/>
      <c r="DR24" s="635"/>
      <c r="DS24" s="635"/>
      <c r="DT24" s="635"/>
      <c r="DU24" s="635"/>
      <c r="DV24" s="636"/>
      <c r="DW24" s="639">
        <v>44.4</v>
      </c>
      <c r="DX24" s="640"/>
      <c r="DY24" s="640"/>
      <c r="DZ24" s="640"/>
      <c r="EA24" s="640"/>
      <c r="EB24" s="640"/>
      <c r="EC24" s="641"/>
    </row>
    <row r="25" spans="2:133" ht="11.25" customHeight="1">
      <c r="B25" s="642" t="s">
        <v>290</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242</v>
      </c>
      <c r="AE25" s="649"/>
      <c r="AF25" s="649"/>
      <c r="AG25" s="649"/>
      <c r="AH25" s="649"/>
      <c r="AI25" s="649"/>
      <c r="AJ25" s="649"/>
      <c r="AK25" s="649"/>
      <c r="AL25" s="650" t="s">
        <v>242</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242</v>
      </c>
      <c r="BP25" s="648"/>
      <c r="BQ25" s="648"/>
      <c r="BR25" s="648"/>
      <c r="BS25" s="654" t="s">
        <v>242</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959176</v>
      </c>
      <c r="CS25" s="681"/>
      <c r="CT25" s="681"/>
      <c r="CU25" s="681"/>
      <c r="CV25" s="681"/>
      <c r="CW25" s="681"/>
      <c r="CX25" s="681"/>
      <c r="CY25" s="682"/>
      <c r="CZ25" s="650">
        <v>20.100000000000001</v>
      </c>
      <c r="DA25" s="679"/>
      <c r="DB25" s="679"/>
      <c r="DC25" s="683"/>
      <c r="DD25" s="654">
        <v>885042</v>
      </c>
      <c r="DE25" s="681"/>
      <c r="DF25" s="681"/>
      <c r="DG25" s="681"/>
      <c r="DH25" s="681"/>
      <c r="DI25" s="681"/>
      <c r="DJ25" s="681"/>
      <c r="DK25" s="682"/>
      <c r="DL25" s="654">
        <v>859419</v>
      </c>
      <c r="DM25" s="681"/>
      <c r="DN25" s="681"/>
      <c r="DO25" s="681"/>
      <c r="DP25" s="681"/>
      <c r="DQ25" s="681"/>
      <c r="DR25" s="681"/>
      <c r="DS25" s="681"/>
      <c r="DT25" s="681"/>
      <c r="DU25" s="681"/>
      <c r="DV25" s="682"/>
      <c r="DW25" s="650">
        <v>27.8</v>
      </c>
      <c r="DX25" s="679"/>
      <c r="DY25" s="679"/>
      <c r="DZ25" s="679"/>
      <c r="EA25" s="679"/>
      <c r="EB25" s="679"/>
      <c r="EC25" s="680"/>
    </row>
    <row r="26" spans="2:133" ht="11.25" customHeight="1">
      <c r="B26" s="642" t="s">
        <v>293</v>
      </c>
      <c r="C26" s="643"/>
      <c r="D26" s="643"/>
      <c r="E26" s="643"/>
      <c r="F26" s="643"/>
      <c r="G26" s="643"/>
      <c r="H26" s="643"/>
      <c r="I26" s="643"/>
      <c r="J26" s="643"/>
      <c r="K26" s="643"/>
      <c r="L26" s="643"/>
      <c r="M26" s="643"/>
      <c r="N26" s="643"/>
      <c r="O26" s="643"/>
      <c r="P26" s="643"/>
      <c r="Q26" s="644"/>
      <c r="R26" s="645">
        <v>3171368</v>
      </c>
      <c r="S26" s="646"/>
      <c r="T26" s="646"/>
      <c r="U26" s="646"/>
      <c r="V26" s="646"/>
      <c r="W26" s="646"/>
      <c r="X26" s="646"/>
      <c r="Y26" s="647"/>
      <c r="Z26" s="648">
        <v>61.5</v>
      </c>
      <c r="AA26" s="648"/>
      <c r="AB26" s="648"/>
      <c r="AC26" s="648"/>
      <c r="AD26" s="649">
        <v>2931971</v>
      </c>
      <c r="AE26" s="649"/>
      <c r="AF26" s="649"/>
      <c r="AG26" s="649"/>
      <c r="AH26" s="649"/>
      <c r="AI26" s="649"/>
      <c r="AJ26" s="649"/>
      <c r="AK26" s="649"/>
      <c r="AL26" s="650">
        <v>99.5</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242</v>
      </c>
      <c r="BH26" s="646"/>
      <c r="BI26" s="646"/>
      <c r="BJ26" s="646"/>
      <c r="BK26" s="646"/>
      <c r="BL26" s="646"/>
      <c r="BM26" s="646"/>
      <c r="BN26" s="647"/>
      <c r="BO26" s="648" t="s">
        <v>137</v>
      </c>
      <c r="BP26" s="648"/>
      <c r="BQ26" s="648"/>
      <c r="BR26" s="648"/>
      <c r="BS26" s="654" t="s">
        <v>242</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597703</v>
      </c>
      <c r="CS26" s="646"/>
      <c r="CT26" s="646"/>
      <c r="CU26" s="646"/>
      <c r="CV26" s="646"/>
      <c r="CW26" s="646"/>
      <c r="CX26" s="646"/>
      <c r="CY26" s="647"/>
      <c r="CZ26" s="650">
        <v>12.5</v>
      </c>
      <c r="DA26" s="679"/>
      <c r="DB26" s="679"/>
      <c r="DC26" s="683"/>
      <c r="DD26" s="654">
        <v>530346</v>
      </c>
      <c r="DE26" s="646"/>
      <c r="DF26" s="646"/>
      <c r="DG26" s="646"/>
      <c r="DH26" s="646"/>
      <c r="DI26" s="646"/>
      <c r="DJ26" s="646"/>
      <c r="DK26" s="647"/>
      <c r="DL26" s="654" t="s">
        <v>242</v>
      </c>
      <c r="DM26" s="646"/>
      <c r="DN26" s="646"/>
      <c r="DO26" s="646"/>
      <c r="DP26" s="646"/>
      <c r="DQ26" s="646"/>
      <c r="DR26" s="646"/>
      <c r="DS26" s="646"/>
      <c r="DT26" s="646"/>
      <c r="DU26" s="646"/>
      <c r="DV26" s="647"/>
      <c r="DW26" s="650" t="s">
        <v>242</v>
      </c>
      <c r="DX26" s="679"/>
      <c r="DY26" s="679"/>
      <c r="DZ26" s="679"/>
      <c r="EA26" s="679"/>
      <c r="EB26" s="679"/>
      <c r="EC26" s="680"/>
    </row>
    <row r="27" spans="2:133" ht="11.25" customHeight="1">
      <c r="B27" s="642" t="s">
        <v>296</v>
      </c>
      <c r="C27" s="643"/>
      <c r="D27" s="643"/>
      <c r="E27" s="643"/>
      <c r="F27" s="643"/>
      <c r="G27" s="643"/>
      <c r="H27" s="643"/>
      <c r="I27" s="643"/>
      <c r="J27" s="643"/>
      <c r="K27" s="643"/>
      <c r="L27" s="643"/>
      <c r="M27" s="643"/>
      <c r="N27" s="643"/>
      <c r="O27" s="643"/>
      <c r="P27" s="643"/>
      <c r="Q27" s="644"/>
      <c r="R27" s="645">
        <v>1784</v>
      </c>
      <c r="S27" s="646"/>
      <c r="T27" s="646"/>
      <c r="U27" s="646"/>
      <c r="V27" s="646"/>
      <c r="W27" s="646"/>
      <c r="X27" s="646"/>
      <c r="Y27" s="647"/>
      <c r="Z27" s="648">
        <v>0</v>
      </c>
      <c r="AA27" s="648"/>
      <c r="AB27" s="648"/>
      <c r="AC27" s="648"/>
      <c r="AD27" s="649">
        <v>1784</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1087272</v>
      </c>
      <c r="BH27" s="646"/>
      <c r="BI27" s="646"/>
      <c r="BJ27" s="646"/>
      <c r="BK27" s="646"/>
      <c r="BL27" s="646"/>
      <c r="BM27" s="646"/>
      <c r="BN27" s="647"/>
      <c r="BO27" s="648">
        <v>100</v>
      </c>
      <c r="BP27" s="648"/>
      <c r="BQ27" s="648"/>
      <c r="BR27" s="648"/>
      <c r="BS27" s="654" t="s">
        <v>137</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365456</v>
      </c>
      <c r="CS27" s="681"/>
      <c r="CT27" s="681"/>
      <c r="CU27" s="681"/>
      <c r="CV27" s="681"/>
      <c r="CW27" s="681"/>
      <c r="CX27" s="681"/>
      <c r="CY27" s="682"/>
      <c r="CZ27" s="650">
        <v>7.7</v>
      </c>
      <c r="DA27" s="679"/>
      <c r="DB27" s="679"/>
      <c r="DC27" s="683"/>
      <c r="DD27" s="654">
        <v>140849</v>
      </c>
      <c r="DE27" s="681"/>
      <c r="DF27" s="681"/>
      <c r="DG27" s="681"/>
      <c r="DH27" s="681"/>
      <c r="DI27" s="681"/>
      <c r="DJ27" s="681"/>
      <c r="DK27" s="682"/>
      <c r="DL27" s="654">
        <v>132281</v>
      </c>
      <c r="DM27" s="681"/>
      <c r="DN27" s="681"/>
      <c r="DO27" s="681"/>
      <c r="DP27" s="681"/>
      <c r="DQ27" s="681"/>
      <c r="DR27" s="681"/>
      <c r="DS27" s="681"/>
      <c r="DT27" s="681"/>
      <c r="DU27" s="681"/>
      <c r="DV27" s="682"/>
      <c r="DW27" s="650">
        <v>4.3</v>
      </c>
      <c r="DX27" s="679"/>
      <c r="DY27" s="679"/>
      <c r="DZ27" s="679"/>
      <c r="EA27" s="679"/>
      <c r="EB27" s="679"/>
      <c r="EC27" s="680"/>
    </row>
    <row r="28" spans="2:133" ht="11.25" customHeight="1">
      <c r="B28" s="642" t="s">
        <v>299</v>
      </c>
      <c r="C28" s="643"/>
      <c r="D28" s="643"/>
      <c r="E28" s="643"/>
      <c r="F28" s="643"/>
      <c r="G28" s="643"/>
      <c r="H28" s="643"/>
      <c r="I28" s="643"/>
      <c r="J28" s="643"/>
      <c r="K28" s="643"/>
      <c r="L28" s="643"/>
      <c r="M28" s="643"/>
      <c r="N28" s="643"/>
      <c r="O28" s="643"/>
      <c r="P28" s="643"/>
      <c r="Q28" s="644"/>
      <c r="R28" s="645">
        <v>30220</v>
      </c>
      <c r="S28" s="646"/>
      <c r="T28" s="646"/>
      <c r="U28" s="646"/>
      <c r="V28" s="646"/>
      <c r="W28" s="646"/>
      <c r="X28" s="646"/>
      <c r="Y28" s="647"/>
      <c r="Z28" s="648">
        <v>0.6</v>
      </c>
      <c r="AA28" s="648"/>
      <c r="AB28" s="648"/>
      <c r="AC28" s="648"/>
      <c r="AD28" s="649" t="s">
        <v>242</v>
      </c>
      <c r="AE28" s="649"/>
      <c r="AF28" s="649"/>
      <c r="AG28" s="649"/>
      <c r="AH28" s="649"/>
      <c r="AI28" s="649"/>
      <c r="AJ28" s="649"/>
      <c r="AK28" s="649"/>
      <c r="AL28" s="650" t="s">
        <v>224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380448</v>
      </c>
      <c r="CS28" s="646"/>
      <c r="CT28" s="646"/>
      <c r="CU28" s="646"/>
      <c r="CV28" s="646"/>
      <c r="CW28" s="646"/>
      <c r="CX28" s="646"/>
      <c r="CY28" s="647"/>
      <c r="CZ28" s="650">
        <v>8</v>
      </c>
      <c r="DA28" s="679"/>
      <c r="DB28" s="679"/>
      <c r="DC28" s="683"/>
      <c r="DD28" s="654">
        <v>380448</v>
      </c>
      <c r="DE28" s="646"/>
      <c r="DF28" s="646"/>
      <c r="DG28" s="646"/>
      <c r="DH28" s="646"/>
      <c r="DI28" s="646"/>
      <c r="DJ28" s="646"/>
      <c r="DK28" s="647"/>
      <c r="DL28" s="654">
        <v>380448</v>
      </c>
      <c r="DM28" s="646"/>
      <c r="DN28" s="646"/>
      <c r="DO28" s="646"/>
      <c r="DP28" s="646"/>
      <c r="DQ28" s="646"/>
      <c r="DR28" s="646"/>
      <c r="DS28" s="646"/>
      <c r="DT28" s="646"/>
      <c r="DU28" s="646"/>
      <c r="DV28" s="647"/>
      <c r="DW28" s="650">
        <v>12.3</v>
      </c>
      <c r="DX28" s="679"/>
      <c r="DY28" s="679"/>
      <c r="DZ28" s="679"/>
      <c r="EA28" s="679"/>
      <c r="EB28" s="679"/>
      <c r="EC28" s="680"/>
    </row>
    <row r="29" spans="2:133" ht="11.25" customHeight="1">
      <c r="B29" s="642" t="s">
        <v>301</v>
      </c>
      <c r="C29" s="643"/>
      <c r="D29" s="643"/>
      <c r="E29" s="643"/>
      <c r="F29" s="643"/>
      <c r="G29" s="643"/>
      <c r="H29" s="643"/>
      <c r="I29" s="643"/>
      <c r="J29" s="643"/>
      <c r="K29" s="643"/>
      <c r="L29" s="643"/>
      <c r="M29" s="643"/>
      <c r="N29" s="643"/>
      <c r="O29" s="643"/>
      <c r="P29" s="643"/>
      <c r="Q29" s="644"/>
      <c r="R29" s="645">
        <v>92982</v>
      </c>
      <c r="S29" s="646"/>
      <c r="T29" s="646"/>
      <c r="U29" s="646"/>
      <c r="V29" s="646"/>
      <c r="W29" s="646"/>
      <c r="X29" s="646"/>
      <c r="Y29" s="647"/>
      <c r="Z29" s="648">
        <v>1.8</v>
      </c>
      <c r="AA29" s="648"/>
      <c r="AB29" s="648"/>
      <c r="AC29" s="648"/>
      <c r="AD29" s="649" t="s">
        <v>242</v>
      </c>
      <c r="AE29" s="649"/>
      <c r="AF29" s="649"/>
      <c r="AG29" s="649"/>
      <c r="AH29" s="649"/>
      <c r="AI29" s="649"/>
      <c r="AJ29" s="649"/>
      <c r="AK29" s="649"/>
      <c r="AL29" s="650" t="s">
        <v>230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70</v>
      </c>
      <c r="CG29" s="661"/>
      <c r="CH29" s="661"/>
      <c r="CI29" s="661"/>
      <c r="CJ29" s="661"/>
      <c r="CK29" s="661"/>
      <c r="CL29" s="661"/>
      <c r="CM29" s="661"/>
      <c r="CN29" s="661"/>
      <c r="CO29" s="661"/>
      <c r="CP29" s="661"/>
      <c r="CQ29" s="662"/>
      <c r="CR29" s="645">
        <v>380448</v>
      </c>
      <c r="CS29" s="681"/>
      <c r="CT29" s="681"/>
      <c r="CU29" s="681"/>
      <c r="CV29" s="681"/>
      <c r="CW29" s="681"/>
      <c r="CX29" s="681"/>
      <c r="CY29" s="682"/>
      <c r="CZ29" s="650">
        <v>8</v>
      </c>
      <c r="DA29" s="679"/>
      <c r="DB29" s="679"/>
      <c r="DC29" s="683"/>
      <c r="DD29" s="654">
        <v>380448</v>
      </c>
      <c r="DE29" s="681"/>
      <c r="DF29" s="681"/>
      <c r="DG29" s="681"/>
      <c r="DH29" s="681"/>
      <c r="DI29" s="681"/>
      <c r="DJ29" s="681"/>
      <c r="DK29" s="682"/>
      <c r="DL29" s="654">
        <v>380448</v>
      </c>
      <c r="DM29" s="681"/>
      <c r="DN29" s="681"/>
      <c r="DO29" s="681"/>
      <c r="DP29" s="681"/>
      <c r="DQ29" s="681"/>
      <c r="DR29" s="681"/>
      <c r="DS29" s="681"/>
      <c r="DT29" s="681"/>
      <c r="DU29" s="681"/>
      <c r="DV29" s="682"/>
      <c r="DW29" s="650">
        <v>12.3</v>
      </c>
      <c r="DX29" s="679"/>
      <c r="DY29" s="679"/>
      <c r="DZ29" s="679"/>
      <c r="EA29" s="679"/>
      <c r="EB29" s="679"/>
      <c r="EC29" s="680"/>
    </row>
    <row r="30" spans="2:133" ht="11.25" customHeight="1">
      <c r="B30" s="642" t="s">
        <v>303</v>
      </c>
      <c r="C30" s="643"/>
      <c r="D30" s="643"/>
      <c r="E30" s="643"/>
      <c r="F30" s="643"/>
      <c r="G30" s="643"/>
      <c r="H30" s="643"/>
      <c r="I30" s="643"/>
      <c r="J30" s="643"/>
      <c r="K30" s="643"/>
      <c r="L30" s="643"/>
      <c r="M30" s="643"/>
      <c r="N30" s="643"/>
      <c r="O30" s="643"/>
      <c r="P30" s="643"/>
      <c r="Q30" s="644"/>
      <c r="R30" s="645">
        <v>40615</v>
      </c>
      <c r="S30" s="646"/>
      <c r="T30" s="646"/>
      <c r="U30" s="646"/>
      <c r="V30" s="646"/>
      <c r="W30" s="646"/>
      <c r="X30" s="646"/>
      <c r="Y30" s="647"/>
      <c r="Z30" s="648">
        <v>0.8</v>
      </c>
      <c r="AA30" s="648"/>
      <c r="AB30" s="648"/>
      <c r="AC30" s="648"/>
      <c r="AD30" s="649" t="s">
        <v>137</v>
      </c>
      <c r="AE30" s="649"/>
      <c r="AF30" s="649"/>
      <c r="AG30" s="649"/>
      <c r="AH30" s="649"/>
      <c r="AI30" s="649"/>
      <c r="AJ30" s="649"/>
      <c r="AK30" s="649"/>
      <c r="AL30" s="650" t="s">
        <v>137</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353835</v>
      </c>
      <c r="CS30" s="646"/>
      <c r="CT30" s="646"/>
      <c r="CU30" s="646"/>
      <c r="CV30" s="646"/>
      <c r="CW30" s="646"/>
      <c r="CX30" s="646"/>
      <c r="CY30" s="647"/>
      <c r="CZ30" s="650">
        <v>7.4</v>
      </c>
      <c r="DA30" s="679"/>
      <c r="DB30" s="679"/>
      <c r="DC30" s="683"/>
      <c r="DD30" s="654">
        <v>353835</v>
      </c>
      <c r="DE30" s="646"/>
      <c r="DF30" s="646"/>
      <c r="DG30" s="646"/>
      <c r="DH30" s="646"/>
      <c r="DI30" s="646"/>
      <c r="DJ30" s="646"/>
      <c r="DK30" s="647"/>
      <c r="DL30" s="654">
        <v>353835</v>
      </c>
      <c r="DM30" s="646"/>
      <c r="DN30" s="646"/>
      <c r="DO30" s="646"/>
      <c r="DP30" s="646"/>
      <c r="DQ30" s="646"/>
      <c r="DR30" s="646"/>
      <c r="DS30" s="646"/>
      <c r="DT30" s="646"/>
      <c r="DU30" s="646"/>
      <c r="DV30" s="647"/>
      <c r="DW30" s="650">
        <v>11.4</v>
      </c>
      <c r="DX30" s="679"/>
      <c r="DY30" s="679"/>
      <c r="DZ30" s="679"/>
      <c r="EA30" s="679"/>
      <c r="EB30" s="679"/>
      <c r="EC30" s="680"/>
    </row>
    <row r="31" spans="2:133" ht="11.25" customHeight="1">
      <c r="B31" s="642" t="s">
        <v>307</v>
      </c>
      <c r="C31" s="643"/>
      <c r="D31" s="643"/>
      <c r="E31" s="643"/>
      <c r="F31" s="643"/>
      <c r="G31" s="643"/>
      <c r="H31" s="643"/>
      <c r="I31" s="643"/>
      <c r="J31" s="643"/>
      <c r="K31" s="643"/>
      <c r="L31" s="643"/>
      <c r="M31" s="643"/>
      <c r="N31" s="643"/>
      <c r="O31" s="643"/>
      <c r="P31" s="643"/>
      <c r="Q31" s="644"/>
      <c r="R31" s="645">
        <v>303262</v>
      </c>
      <c r="S31" s="646"/>
      <c r="T31" s="646"/>
      <c r="U31" s="646"/>
      <c r="V31" s="646"/>
      <c r="W31" s="646"/>
      <c r="X31" s="646"/>
      <c r="Y31" s="647"/>
      <c r="Z31" s="648">
        <v>5.9</v>
      </c>
      <c r="AA31" s="648"/>
      <c r="AB31" s="648"/>
      <c r="AC31" s="648"/>
      <c r="AD31" s="649" t="s">
        <v>230</v>
      </c>
      <c r="AE31" s="649"/>
      <c r="AF31" s="649"/>
      <c r="AG31" s="649"/>
      <c r="AH31" s="649"/>
      <c r="AI31" s="649"/>
      <c r="AJ31" s="649"/>
      <c r="AK31" s="649"/>
      <c r="AL31" s="650" t="s">
        <v>230</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13">
        <v>98.8</v>
      </c>
      <c r="BH31" s="700"/>
      <c r="BI31" s="700"/>
      <c r="BJ31" s="700"/>
      <c r="BK31" s="700"/>
      <c r="BL31" s="700"/>
      <c r="BM31" s="640">
        <v>96.1</v>
      </c>
      <c r="BN31" s="700"/>
      <c r="BO31" s="700"/>
      <c r="BP31" s="700"/>
      <c r="BQ31" s="701"/>
      <c r="BR31" s="713">
        <v>98.8</v>
      </c>
      <c r="BS31" s="700"/>
      <c r="BT31" s="700"/>
      <c r="BU31" s="700"/>
      <c r="BV31" s="700"/>
      <c r="BW31" s="700"/>
      <c r="BX31" s="640">
        <v>96.4</v>
      </c>
      <c r="BY31" s="700"/>
      <c r="BZ31" s="700"/>
      <c r="CA31" s="700"/>
      <c r="CB31" s="701"/>
      <c r="CD31" s="687"/>
      <c r="CE31" s="688"/>
      <c r="CF31" s="660" t="s">
        <v>310</v>
      </c>
      <c r="CG31" s="661"/>
      <c r="CH31" s="661"/>
      <c r="CI31" s="661"/>
      <c r="CJ31" s="661"/>
      <c r="CK31" s="661"/>
      <c r="CL31" s="661"/>
      <c r="CM31" s="661"/>
      <c r="CN31" s="661"/>
      <c r="CO31" s="661"/>
      <c r="CP31" s="661"/>
      <c r="CQ31" s="662"/>
      <c r="CR31" s="645">
        <v>26613</v>
      </c>
      <c r="CS31" s="681"/>
      <c r="CT31" s="681"/>
      <c r="CU31" s="681"/>
      <c r="CV31" s="681"/>
      <c r="CW31" s="681"/>
      <c r="CX31" s="681"/>
      <c r="CY31" s="682"/>
      <c r="CZ31" s="650">
        <v>0.6</v>
      </c>
      <c r="DA31" s="679"/>
      <c r="DB31" s="679"/>
      <c r="DC31" s="683"/>
      <c r="DD31" s="654">
        <v>26613</v>
      </c>
      <c r="DE31" s="681"/>
      <c r="DF31" s="681"/>
      <c r="DG31" s="681"/>
      <c r="DH31" s="681"/>
      <c r="DI31" s="681"/>
      <c r="DJ31" s="681"/>
      <c r="DK31" s="682"/>
      <c r="DL31" s="654">
        <v>26613</v>
      </c>
      <c r="DM31" s="681"/>
      <c r="DN31" s="681"/>
      <c r="DO31" s="681"/>
      <c r="DP31" s="681"/>
      <c r="DQ31" s="681"/>
      <c r="DR31" s="681"/>
      <c r="DS31" s="681"/>
      <c r="DT31" s="681"/>
      <c r="DU31" s="681"/>
      <c r="DV31" s="682"/>
      <c r="DW31" s="650">
        <v>0.9</v>
      </c>
      <c r="DX31" s="679"/>
      <c r="DY31" s="679"/>
      <c r="DZ31" s="679"/>
      <c r="EA31" s="679"/>
      <c r="EB31" s="679"/>
      <c r="EC31" s="680"/>
    </row>
    <row r="32" spans="2:133" ht="11.25" customHeight="1">
      <c r="B32" s="691" t="s">
        <v>311</v>
      </c>
      <c r="C32" s="692"/>
      <c r="D32" s="692"/>
      <c r="E32" s="692"/>
      <c r="F32" s="692"/>
      <c r="G32" s="692"/>
      <c r="H32" s="692"/>
      <c r="I32" s="692"/>
      <c r="J32" s="692"/>
      <c r="K32" s="692"/>
      <c r="L32" s="692"/>
      <c r="M32" s="692"/>
      <c r="N32" s="692"/>
      <c r="O32" s="692"/>
      <c r="P32" s="692"/>
      <c r="Q32" s="693"/>
      <c r="R32" s="645" t="s">
        <v>230</v>
      </c>
      <c r="S32" s="646"/>
      <c r="T32" s="646"/>
      <c r="U32" s="646"/>
      <c r="V32" s="646"/>
      <c r="W32" s="646"/>
      <c r="X32" s="646"/>
      <c r="Y32" s="647"/>
      <c r="Z32" s="648" t="s">
        <v>230</v>
      </c>
      <c r="AA32" s="648"/>
      <c r="AB32" s="648"/>
      <c r="AC32" s="648"/>
      <c r="AD32" s="649" t="s">
        <v>230</v>
      </c>
      <c r="AE32" s="649"/>
      <c r="AF32" s="649"/>
      <c r="AG32" s="649"/>
      <c r="AH32" s="649"/>
      <c r="AI32" s="649"/>
      <c r="AJ32" s="649"/>
      <c r="AK32" s="649"/>
      <c r="AL32" s="650" t="s">
        <v>137</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98.8</v>
      </c>
      <c r="BH32" s="681"/>
      <c r="BI32" s="681"/>
      <c r="BJ32" s="681"/>
      <c r="BK32" s="681"/>
      <c r="BL32" s="681"/>
      <c r="BM32" s="651">
        <v>96.1</v>
      </c>
      <c r="BN32" s="711"/>
      <c r="BO32" s="711"/>
      <c r="BP32" s="711"/>
      <c r="BQ32" s="712"/>
      <c r="BR32" s="714">
        <v>98.8</v>
      </c>
      <c r="BS32" s="681"/>
      <c r="BT32" s="681"/>
      <c r="BU32" s="681"/>
      <c r="BV32" s="681"/>
      <c r="BW32" s="681"/>
      <c r="BX32" s="651">
        <v>96.5</v>
      </c>
      <c r="BY32" s="711"/>
      <c r="BZ32" s="711"/>
      <c r="CA32" s="711"/>
      <c r="CB32" s="712"/>
      <c r="CD32" s="689"/>
      <c r="CE32" s="690"/>
      <c r="CF32" s="660" t="s">
        <v>314</v>
      </c>
      <c r="CG32" s="661"/>
      <c r="CH32" s="661"/>
      <c r="CI32" s="661"/>
      <c r="CJ32" s="661"/>
      <c r="CK32" s="661"/>
      <c r="CL32" s="661"/>
      <c r="CM32" s="661"/>
      <c r="CN32" s="661"/>
      <c r="CO32" s="661"/>
      <c r="CP32" s="661"/>
      <c r="CQ32" s="662"/>
      <c r="CR32" s="645" t="s">
        <v>242</v>
      </c>
      <c r="CS32" s="646"/>
      <c r="CT32" s="646"/>
      <c r="CU32" s="646"/>
      <c r="CV32" s="646"/>
      <c r="CW32" s="646"/>
      <c r="CX32" s="646"/>
      <c r="CY32" s="647"/>
      <c r="CZ32" s="650" t="s">
        <v>242</v>
      </c>
      <c r="DA32" s="679"/>
      <c r="DB32" s="679"/>
      <c r="DC32" s="683"/>
      <c r="DD32" s="654" t="s">
        <v>242</v>
      </c>
      <c r="DE32" s="646"/>
      <c r="DF32" s="646"/>
      <c r="DG32" s="646"/>
      <c r="DH32" s="646"/>
      <c r="DI32" s="646"/>
      <c r="DJ32" s="646"/>
      <c r="DK32" s="647"/>
      <c r="DL32" s="654" t="s">
        <v>230</v>
      </c>
      <c r="DM32" s="646"/>
      <c r="DN32" s="646"/>
      <c r="DO32" s="646"/>
      <c r="DP32" s="646"/>
      <c r="DQ32" s="646"/>
      <c r="DR32" s="646"/>
      <c r="DS32" s="646"/>
      <c r="DT32" s="646"/>
      <c r="DU32" s="646"/>
      <c r="DV32" s="647"/>
      <c r="DW32" s="650" t="s">
        <v>230</v>
      </c>
      <c r="DX32" s="679"/>
      <c r="DY32" s="679"/>
      <c r="DZ32" s="679"/>
      <c r="EA32" s="679"/>
      <c r="EB32" s="679"/>
      <c r="EC32" s="680"/>
    </row>
    <row r="33" spans="2:133" ht="11.25" customHeight="1">
      <c r="B33" s="642" t="s">
        <v>315</v>
      </c>
      <c r="C33" s="643"/>
      <c r="D33" s="643"/>
      <c r="E33" s="643"/>
      <c r="F33" s="643"/>
      <c r="G33" s="643"/>
      <c r="H33" s="643"/>
      <c r="I33" s="643"/>
      <c r="J33" s="643"/>
      <c r="K33" s="643"/>
      <c r="L33" s="643"/>
      <c r="M33" s="643"/>
      <c r="N33" s="643"/>
      <c r="O33" s="643"/>
      <c r="P33" s="643"/>
      <c r="Q33" s="644"/>
      <c r="R33" s="645">
        <v>307968</v>
      </c>
      <c r="S33" s="646"/>
      <c r="T33" s="646"/>
      <c r="U33" s="646"/>
      <c r="V33" s="646"/>
      <c r="W33" s="646"/>
      <c r="X33" s="646"/>
      <c r="Y33" s="647"/>
      <c r="Z33" s="648">
        <v>6</v>
      </c>
      <c r="AA33" s="648"/>
      <c r="AB33" s="648"/>
      <c r="AC33" s="648"/>
      <c r="AD33" s="649" t="s">
        <v>230</v>
      </c>
      <c r="AE33" s="649"/>
      <c r="AF33" s="649"/>
      <c r="AG33" s="649"/>
      <c r="AH33" s="649"/>
      <c r="AI33" s="649"/>
      <c r="AJ33" s="649"/>
      <c r="AK33" s="649"/>
      <c r="AL33" s="650" t="s">
        <v>242</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98.8</v>
      </c>
      <c r="BH33" s="716"/>
      <c r="BI33" s="716"/>
      <c r="BJ33" s="716"/>
      <c r="BK33" s="716"/>
      <c r="BL33" s="716"/>
      <c r="BM33" s="717">
        <v>95.8</v>
      </c>
      <c r="BN33" s="716"/>
      <c r="BO33" s="716"/>
      <c r="BP33" s="716"/>
      <c r="BQ33" s="718"/>
      <c r="BR33" s="715">
        <v>98.7</v>
      </c>
      <c r="BS33" s="716"/>
      <c r="BT33" s="716"/>
      <c r="BU33" s="716"/>
      <c r="BV33" s="716"/>
      <c r="BW33" s="716"/>
      <c r="BX33" s="717">
        <v>96</v>
      </c>
      <c r="BY33" s="716"/>
      <c r="BZ33" s="716"/>
      <c r="CA33" s="716"/>
      <c r="CB33" s="718"/>
      <c r="CD33" s="660" t="s">
        <v>317</v>
      </c>
      <c r="CE33" s="661"/>
      <c r="CF33" s="661"/>
      <c r="CG33" s="661"/>
      <c r="CH33" s="661"/>
      <c r="CI33" s="661"/>
      <c r="CJ33" s="661"/>
      <c r="CK33" s="661"/>
      <c r="CL33" s="661"/>
      <c r="CM33" s="661"/>
      <c r="CN33" s="661"/>
      <c r="CO33" s="661"/>
      <c r="CP33" s="661"/>
      <c r="CQ33" s="662"/>
      <c r="CR33" s="645">
        <v>2368638</v>
      </c>
      <c r="CS33" s="681"/>
      <c r="CT33" s="681"/>
      <c r="CU33" s="681"/>
      <c r="CV33" s="681"/>
      <c r="CW33" s="681"/>
      <c r="CX33" s="681"/>
      <c r="CY33" s="682"/>
      <c r="CZ33" s="650">
        <v>49.7</v>
      </c>
      <c r="DA33" s="679"/>
      <c r="DB33" s="679"/>
      <c r="DC33" s="683"/>
      <c r="DD33" s="654">
        <v>1932490</v>
      </c>
      <c r="DE33" s="681"/>
      <c r="DF33" s="681"/>
      <c r="DG33" s="681"/>
      <c r="DH33" s="681"/>
      <c r="DI33" s="681"/>
      <c r="DJ33" s="681"/>
      <c r="DK33" s="682"/>
      <c r="DL33" s="654">
        <v>1254487</v>
      </c>
      <c r="DM33" s="681"/>
      <c r="DN33" s="681"/>
      <c r="DO33" s="681"/>
      <c r="DP33" s="681"/>
      <c r="DQ33" s="681"/>
      <c r="DR33" s="681"/>
      <c r="DS33" s="681"/>
      <c r="DT33" s="681"/>
      <c r="DU33" s="681"/>
      <c r="DV33" s="682"/>
      <c r="DW33" s="650">
        <v>40.6</v>
      </c>
      <c r="DX33" s="679"/>
      <c r="DY33" s="679"/>
      <c r="DZ33" s="679"/>
      <c r="EA33" s="679"/>
      <c r="EB33" s="679"/>
      <c r="EC33" s="680"/>
    </row>
    <row r="34" spans="2:133" ht="11.25" customHeight="1">
      <c r="B34" s="642" t="s">
        <v>318</v>
      </c>
      <c r="C34" s="643"/>
      <c r="D34" s="643"/>
      <c r="E34" s="643"/>
      <c r="F34" s="643"/>
      <c r="G34" s="643"/>
      <c r="H34" s="643"/>
      <c r="I34" s="643"/>
      <c r="J34" s="643"/>
      <c r="K34" s="643"/>
      <c r="L34" s="643"/>
      <c r="M34" s="643"/>
      <c r="N34" s="643"/>
      <c r="O34" s="643"/>
      <c r="P34" s="643"/>
      <c r="Q34" s="644"/>
      <c r="R34" s="645">
        <v>6277</v>
      </c>
      <c r="S34" s="646"/>
      <c r="T34" s="646"/>
      <c r="U34" s="646"/>
      <c r="V34" s="646"/>
      <c r="W34" s="646"/>
      <c r="X34" s="646"/>
      <c r="Y34" s="647"/>
      <c r="Z34" s="648">
        <v>0.1</v>
      </c>
      <c r="AA34" s="648"/>
      <c r="AB34" s="648"/>
      <c r="AC34" s="648"/>
      <c r="AD34" s="649">
        <v>878</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756163</v>
      </c>
      <c r="CS34" s="646"/>
      <c r="CT34" s="646"/>
      <c r="CU34" s="646"/>
      <c r="CV34" s="646"/>
      <c r="CW34" s="646"/>
      <c r="CX34" s="646"/>
      <c r="CY34" s="647"/>
      <c r="CZ34" s="650">
        <v>15.9</v>
      </c>
      <c r="DA34" s="679"/>
      <c r="DB34" s="679"/>
      <c r="DC34" s="683"/>
      <c r="DD34" s="654">
        <v>556427</v>
      </c>
      <c r="DE34" s="646"/>
      <c r="DF34" s="646"/>
      <c r="DG34" s="646"/>
      <c r="DH34" s="646"/>
      <c r="DI34" s="646"/>
      <c r="DJ34" s="646"/>
      <c r="DK34" s="647"/>
      <c r="DL34" s="654">
        <v>521273</v>
      </c>
      <c r="DM34" s="646"/>
      <c r="DN34" s="646"/>
      <c r="DO34" s="646"/>
      <c r="DP34" s="646"/>
      <c r="DQ34" s="646"/>
      <c r="DR34" s="646"/>
      <c r="DS34" s="646"/>
      <c r="DT34" s="646"/>
      <c r="DU34" s="646"/>
      <c r="DV34" s="647"/>
      <c r="DW34" s="650">
        <v>16.899999999999999</v>
      </c>
      <c r="DX34" s="679"/>
      <c r="DY34" s="679"/>
      <c r="DZ34" s="679"/>
      <c r="EA34" s="679"/>
      <c r="EB34" s="679"/>
      <c r="EC34" s="680"/>
    </row>
    <row r="35" spans="2:133" ht="11.25" customHeight="1">
      <c r="B35" s="642" t="s">
        <v>320</v>
      </c>
      <c r="C35" s="643"/>
      <c r="D35" s="643"/>
      <c r="E35" s="643"/>
      <c r="F35" s="643"/>
      <c r="G35" s="643"/>
      <c r="H35" s="643"/>
      <c r="I35" s="643"/>
      <c r="J35" s="643"/>
      <c r="K35" s="643"/>
      <c r="L35" s="643"/>
      <c r="M35" s="643"/>
      <c r="N35" s="643"/>
      <c r="O35" s="643"/>
      <c r="P35" s="643"/>
      <c r="Q35" s="644"/>
      <c r="R35" s="645">
        <v>24800</v>
      </c>
      <c r="S35" s="646"/>
      <c r="T35" s="646"/>
      <c r="U35" s="646"/>
      <c r="V35" s="646"/>
      <c r="W35" s="646"/>
      <c r="X35" s="646"/>
      <c r="Y35" s="647"/>
      <c r="Z35" s="648">
        <v>0.5</v>
      </c>
      <c r="AA35" s="648"/>
      <c r="AB35" s="648"/>
      <c r="AC35" s="648"/>
      <c r="AD35" s="649" t="s">
        <v>242</v>
      </c>
      <c r="AE35" s="649"/>
      <c r="AF35" s="649"/>
      <c r="AG35" s="649"/>
      <c r="AH35" s="649"/>
      <c r="AI35" s="649"/>
      <c r="AJ35" s="649"/>
      <c r="AK35" s="649"/>
      <c r="AL35" s="650" t="s">
        <v>230</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24873</v>
      </c>
      <c r="CS35" s="681"/>
      <c r="CT35" s="681"/>
      <c r="CU35" s="681"/>
      <c r="CV35" s="681"/>
      <c r="CW35" s="681"/>
      <c r="CX35" s="681"/>
      <c r="CY35" s="682"/>
      <c r="CZ35" s="650">
        <v>0.5</v>
      </c>
      <c r="DA35" s="679"/>
      <c r="DB35" s="679"/>
      <c r="DC35" s="683"/>
      <c r="DD35" s="654">
        <v>21270</v>
      </c>
      <c r="DE35" s="681"/>
      <c r="DF35" s="681"/>
      <c r="DG35" s="681"/>
      <c r="DH35" s="681"/>
      <c r="DI35" s="681"/>
      <c r="DJ35" s="681"/>
      <c r="DK35" s="682"/>
      <c r="DL35" s="654">
        <v>16846</v>
      </c>
      <c r="DM35" s="681"/>
      <c r="DN35" s="681"/>
      <c r="DO35" s="681"/>
      <c r="DP35" s="681"/>
      <c r="DQ35" s="681"/>
      <c r="DR35" s="681"/>
      <c r="DS35" s="681"/>
      <c r="DT35" s="681"/>
      <c r="DU35" s="681"/>
      <c r="DV35" s="682"/>
      <c r="DW35" s="650">
        <v>0.5</v>
      </c>
      <c r="DX35" s="679"/>
      <c r="DY35" s="679"/>
      <c r="DZ35" s="679"/>
      <c r="EA35" s="679"/>
      <c r="EB35" s="679"/>
      <c r="EC35" s="680"/>
    </row>
    <row r="36" spans="2:133" ht="11.25" customHeight="1">
      <c r="B36" s="642" t="s">
        <v>324</v>
      </c>
      <c r="C36" s="643"/>
      <c r="D36" s="643"/>
      <c r="E36" s="643"/>
      <c r="F36" s="643"/>
      <c r="G36" s="643"/>
      <c r="H36" s="643"/>
      <c r="I36" s="643"/>
      <c r="J36" s="643"/>
      <c r="K36" s="643"/>
      <c r="L36" s="643"/>
      <c r="M36" s="643"/>
      <c r="N36" s="643"/>
      <c r="O36" s="643"/>
      <c r="P36" s="643"/>
      <c r="Q36" s="644"/>
      <c r="R36" s="645">
        <v>634611</v>
      </c>
      <c r="S36" s="646"/>
      <c r="T36" s="646"/>
      <c r="U36" s="646"/>
      <c r="V36" s="646"/>
      <c r="W36" s="646"/>
      <c r="X36" s="646"/>
      <c r="Y36" s="647"/>
      <c r="Z36" s="648">
        <v>12.3</v>
      </c>
      <c r="AA36" s="648"/>
      <c r="AB36" s="648"/>
      <c r="AC36" s="648"/>
      <c r="AD36" s="649" t="s">
        <v>230</v>
      </c>
      <c r="AE36" s="649"/>
      <c r="AF36" s="649"/>
      <c r="AG36" s="649"/>
      <c r="AH36" s="649"/>
      <c r="AI36" s="649"/>
      <c r="AJ36" s="649"/>
      <c r="AK36" s="649"/>
      <c r="AL36" s="650" t="s">
        <v>137</v>
      </c>
      <c r="AM36" s="651"/>
      <c r="AN36" s="651"/>
      <c r="AO36" s="652"/>
      <c r="AP36" s="235"/>
      <c r="AQ36" s="719" t="s">
        <v>325</v>
      </c>
      <c r="AR36" s="720"/>
      <c r="AS36" s="720"/>
      <c r="AT36" s="720"/>
      <c r="AU36" s="720"/>
      <c r="AV36" s="720"/>
      <c r="AW36" s="720"/>
      <c r="AX36" s="720"/>
      <c r="AY36" s="721"/>
      <c r="AZ36" s="634">
        <v>633835</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46443</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613897</v>
      </c>
      <c r="CS36" s="646"/>
      <c r="CT36" s="646"/>
      <c r="CU36" s="646"/>
      <c r="CV36" s="646"/>
      <c r="CW36" s="646"/>
      <c r="CX36" s="646"/>
      <c r="CY36" s="647"/>
      <c r="CZ36" s="650">
        <v>12.9</v>
      </c>
      <c r="DA36" s="679"/>
      <c r="DB36" s="679"/>
      <c r="DC36" s="683"/>
      <c r="DD36" s="654">
        <v>509845</v>
      </c>
      <c r="DE36" s="646"/>
      <c r="DF36" s="646"/>
      <c r="DG36" s="646"/>
      <c r="DH36" s="646"/>
      <c r="DI36" s="646"/>
      <c r="DJ36" s="646"/>
      <c r="DK36" s="647"/>
      <c r="DL36" s="654">
        <v>369903</v>
      </c>
      <c r="DM36" s="646"/>
      <c r="DN36" s="646"/>
      <c r="DO36" s="646"/>
      <c r="DP36" s="646"/>
      <c r="DQ36" s="646"/>
      <c r="DR36" s="646"/>
      <c r="DS36" s="646"/>
      <c r="DT36" s="646"/>
      <c r="DU36" s="646"/>
      <c r="DV36" s="647"/>
      <c r="DW36" s="650">
        <v>12</v>
      </c>
      <c r="DX36" s="679"/>
      <c r="DY36" s="679"/>
      <c r="DZ36" s="679"/>
      <c r="EA36" s="679"/>
      <c r="EB36" s="679"/>
      <c r="EC36" s="680"/>
    </row>
    <row r="37" spans="2:133" ht="11.25" customHeight="1">
      <c r="B37" s="642" t="s">
        <v>328</v>
      </c>
      <c r="C37" s="643"/>
      <c r="D37" s="643"/>
      <c r="E37" s="643"/>
      <c r="F37" s="643"/>
      <c r="G37" s="643"/>
      <c r="H37" s="643"/>
      <c r="I37" s="643"/>
      <c r="J37" s="643"/>
      <c r="K37" s="643"/>
      <c r="L37" s="643"/>
      <c r="M37" s="643"/>
      <c r="N37" s="643"/>
      <c r="O37" s="643"/>
      <c r="P37" s="643"/>
      <c r="Q37" s="644"/>
      <c r="R37" s="645">
        <v>170275</v>
      </c>
      <c r="S37" s="646"/>
      <c r="T37" s="646"/>
      <c r="U37" s="646"/>
      <c r="V37" s="646"/>
      <c r="W37" s="646"/>
      <c r="X37" s="646"/>
      <c r="Y37" s="647"/>
      <c r="Z37" s="648">
        <v>3.3</v>
      </c>
      <c r="AA37" s="648"/>
      <c r="AB37" s="648"/>
      <c r="AC37" s="648"/>
      <c r="AD37" s="649" t="s">
        <v>230</v>
      </c>
      <c r="AE37" s="649"/>
      <c r="AF37" s="649"/>
      <c r="AG37" s="649"/>
      <c r="AH37" s="649"/>
      <c r="AI37" s="649"/>
      <c r="AJ37" s="649"/>
      <c r="AK37" s="649"/>
      <c r="AL37" s="650" t="s">
        <v>230</v>
      </c>
      <c r="AM37" s="651"/>
      <c r="AN37" s="651"/>
      <c r="AO37" s="652"/>
      <c r="AQ37" s="723" t="s">
        <v>329</v>
      </c>
      <c r="AR37" s="724"/>
      <c r="AS37" s="724"/>
      <c r="AT37" s="724"/>
      <c r="AU37" s="724"/>
      <c r="AV37" s="724"/>
      <c r="AW37" s="724"/>
      <c r="AX37" s="724"/>
      <c r="AY37" s="725"/>
      <c r="AZ37" s="645">
        <v>175020</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42305</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307022</v>
      </c>
      <c r="CS37" s="681"/>
      <c r="CT37" s="681"/>
      <c r="CU37" s="681"/>
      <c r="CV37" s="681"/>
      <c r="CW37" s="681"/>
      <c r="CX37" s="681"/>
      <c r="CY37" s="682"/>
      <c r="CZ37" s="650">
        <v>6.4</v>
      </c>
      <c r="DA37" s="679"/>
      <c r="DB37" s="679"/>
      <c r="DC37" s="683"/>
      <c r="DD37" s="654">
        <v>299422</v>
      </c>
      <c r="DE37" s="681"/>
      <c r="DF37" s="681"/>
      <c r="DG37" s="681"/>
      <c r="DH37" s="681"/>
      <c r="DI37" s="681"/>
      <c r="DJ37" s="681"/>
      <c r="DK37" s="682"/>
      <c r="DL37" s="654">
        <v>252843</v>
      </c>
      <c r="DM37" s="681"/>
      <c r="DN37" s="681"/>
      <c r="DO37" s="681"/>
      <c r="DP37" s="681"/>
      <c r="DQ37" s="681"/>
      <c r="DR37" s="681"/>
      <c r="DS37" s="681"/>
      <c r="DT37" s="681"/>
      <c r="DU37" s="681"/>
      <c r="DV37" s="682"/>
      <c r="DW37" s="650">
        <v>8.1999999999999993</v>
      </c>
      <c r="DX37" s="679"/>
      <c r="DY37" s="679"/>
      <c r="DZ37" s="679"/>
      <c r="EA37" s="679"/>
      <c r="EB37" s="679"/>
      <c r="EC37" s="680"/>
    </row>
    <row r="38" spans="2:133" ht="11.25" customHeight="1">
      <c r="B38" s="642" t="s">
        <v>332</v>
      </c>
      <c r="C38" s="643"/>
      <c r="D38" s="643"/>
      <c r="E38" s="643"/>
      <c r="F38" s="643"/>
      <c r="G38" s="643"/>
      <c r="H38" s="643"/>
      <c r="I38" s="643"/>
      <c r="J38" s="643"/>
      <c r="K38" s="643"/>
      <c r="L38" s="643"/>
      <c r="M38" s="643"/>
      <c r="N38" s="643"/>
      <c r="O38" s="643"/>
      <c r="P38" s="643"/>
      <c r="Q38" s="644"/>
      <c r="R38" s="645">
        <v>101740</v>
      </c>
      <c r="S38" s="646"/>
      <c r="T38" s="646"/>
      <c r="U38" s="646"/>
      <c r="V38" s="646"/>
      <c r="W38" s="646"/>
      <c r="X38" s="646"/>
      <c r="Y38" s="647"/>
      <c r="Z38" s="648">
        <v>2</v>
      </c>
      <c r="AA38" s="648"/>
      <c r="AB38" s="648"/>
      <c r="AC38" s="648"/>
      <c r="AD38" s="649">
        <v>12366</v>
      </c>
      <c r="AE38" s="649"/>
      <c r="AF38" s="649"/>
      <c r="AG38" s="649"/>
      <c r="AH38" s="649"/>
      <c r="AI38" s="649"/>
      <c r="AJ38" s="649"/>
      <c r="AK38" s="649"/>
      <c r="AL38" s="650">
        <v>0.4</v>
      </c>
      <c r="AM38" s="651"/>
      <c r="AN38" s="651"/>
      <c r="AO38" s="652"/>
      <c r="AQ38" s="723" t="s">
        <v>333</v>
      </c>
      <c r="AR38" s="724"/>
      <c r="AS38" s="724"/>
      <c r="AT38" s="724"/>
      <c r="AU38" s="724"/>
      <c r="AV38" s="724"/>
      <c r="AW38" s="724"/>
      <c r="AX38" s="724"/>
      <c r="AY38" s="725"/>
      <c r="AZ38" s="645">
        <v>49646</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1390</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558282</v>
      </c>
      <c r="CS38" s="646"/>
      <c r="CT38" s="646"/>
      <c r="CU38" s="646"/>
      <c r="CV38" s="646"/>
      <c r="CW38" s="646"/>
      <c r="CX38" s="646"/>
      <c r="CY38" s="647"/>
      <c r="CZ38" s="650">
        <v>11.7</v>
      </c>
      <c r="DA38" s="679"/>
      <c r="DB38" s="679"/>
      <c r="DC38" s="683"/>
      <c r="DD38" s="654">
        <v>495307</v>
      </c>
      <c r="DE38" s="646"/>
      <c r="DF38" s="646"/>
      <c r="DG38" s="646"/>
      <c r="DH38" s="646"/>
      <c r="DI38" s="646"/>
      <c r="DJ38" s="646"/>
      <c r="DK38" s="647"/>
      <c r="DL38" s="654">
        <v>346465</v>
      </c>
      <c r="DM38" s="646"/>
      <c r="DN38" s="646"/>
      <c r="DO38" s="646"/>
      <c r="DP38" s="646"/>
      <c r="DQ38" s="646"/>
      <c r="DR38" s="646"/>
      <c r="DS38" s="646"/>
      <c r="DT38" s="646"/>
      <c r="DU38" s="646"/>
      <c r="DV38" s="647"/>
      <c r="DW38" s="650">
        <v>11.2</v>
      </c>
      <c r="DX38" s="679"/>
      <c r="DY38" s="679"/>
      <c r="DZ38" s="679"/>
      <c r="EA38" s="679"/>
      <c r="EB38" s="679"/>
      <c r="EC38" s="680"/>
    </row>
    <row r="39" spans="2:133" ht="11.25" customHeight="1">
      <c r="B39" s="642" t="s">
        <v>336</v>
      </c>
      <c r="C39" s="643"/>
      <c r="D39" s="643"/>
      <c r="E39" s="643"/>
      <c r="F39" s="643"/>
      <c r="G39" s="643"/>
      <c r="H39" s="643"/>
      <c r="I39" s="643"/>
      <c r="J39" s="643"/>
      <c r="K39" s="643"/>
      <c r="L39" s="643"/>
      <c r="M39" s="643"/>
      <c r="N39" s="643"/>
      <c r="O39" s="643"/>
      <c r="P39" s="643"/>
      <c r="Q39" s="644"/>
      <c r="R39" s="645">
        <v>274900</v>
      </c>
      <c r="S39" s="646"/>
      <c r="T39" s="646"/>
      <c r="U39" s="646"/>
      <c r="V39" s="646"/>
      <c r="W39" s="646"/>
      <c r="X39" s="646"/>
      <c r="Y39" s="647"/>
      <c r="Z39" s="648">
        <v>5.3</v>
      </c>
      <c r="AA39" s="648"/>
      <c r="AB39" s="648"/>
      <c r="AC39" s="648"/>
      <c r="AD39" s="649" t="s">
        <v>137</v>
      </c>
      <c r="AE39" s="649"/>
      <c r="AF39" s="649"/>
      <c r="AG39" s="649"/>
      <c r="AH39" s="649"/>
      <c r="AI39" s="649"/>
      <c r="AJ39" s="649"/>
      <c r="AK39" s="649"/>
      <c r="AL39" s="650" t="s">
        <v>230</v>
      </c>
      <c r="AM39" s="651"/>
      <c r="AN39" s="651"/>
      <c r="AO39" s="652"/>
      <c r="AQ39" s="723" t="s">
        <v>337</v>
      </c>
      <c r="AR39" s="724"/>
      <c r="AS39" s="724"/>
      <c r="AT39" s="724"/>
      <c r="AU39" s="724"/>
      <c r="AV39" s="724"/>
      <c r="AW39" s="724"/>
      <c r="AX39" s="724"/>
      <c r="AY39" s="725"/>
      <c r="AZ39" s="645">
        <v>25907</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2184</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415423</v>
      </c>
      <c r="CS39" s="681"/>
      <c r="CT39" s="681"/>
      <c r="CU39" s="681"/>
      <c r="CV39" s="681"/>
      <c r="CW39" s="681"/>
      <c r="CX39" s="681"/>
      <c r="CY39" s="682"/>
      <c r="CZ39" s="650">
        <v>8.6999999999999993</v>
      </c>
      <c r="DA39" s="679"/>
      <c r="DB39" s="679"/>
      <c r="DC39" s="683"/>
      <c r="DD39" s="654">
        <v>349641</v>
      </c>
      <c r="DE39" s="681"/>
      <c r="DF39" s="681"/>
      <c r="DG39" s="681"/>
      <c r="DH39" s="681"/>
      <c r="DI39" s="681"/>
      <c r="DJ39" s="681"/>
      <c r="DK39" s="682"/>
      <c r="DL39" s="654" t="s">
        <v>242</v>
      </c>
      <c r="DM39" s="681"/>
      <c r="DN39" s="681"/>
      <c r="DO39" s="681"/>
      <c r="DP39" s="681"/>
      <c r="DQ39" s="681"/>
      <c r="DR39" s="681"/>
      <c r="DS39" s="681"/>
      <c r="DT39" s="681"/>
      <c r="DU39" s="681"/>
      <c r="DV39" s="682"/>
      <c r="DW39" s="650" t="s">
        <v>230</v>
      </c>
      <c r="DX39" s="679"/>
      <c r="DY39" s="679"/>
      <c r="DZ39" s="679"/>
      <c r="EA39" s="679"/>
      <c r="EB39" s="679"/>
      <c r="EC39" s="680"/>
    </row>
    <row r="40" spans="2:133" ht="11.25" customHeight="1">
      <c r="B40" s="642" t="s">
        <v>340</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242</v>
      </c>
      <c r="AE40" s="649"/>
      <c r="AF40" s="649"/>
      <c r="AG40" s="649"/>
      <c r="AH40" s="649"/>
      <c r="AI40" s="649"/>
      <c r="AJ40" s="649"/>
      <c r="AK40" s="649"/>
      <c r="AL40" s="650" t="s">
        <v>230</v>
      </c>
      <c r="AM40" s="651"/>
      <c r="AN40" s="651"/>
      <c r="AO40" s="652"/>
      <c r="AQ40" s="723" t="s">
        <v>341</v>
      </c>
      <c r="AR40" s="724"/>
      <c r="AS40" s="724"/>
      <c r="AT40" s="724"/>
      <c r="AU40" s="724"/>
      <c r="AV40" s="724"/>
      <c r="AW40" s="724"/>
      <c r="AX40" s="724"/>
      <c r="AY40" s="725"/>
      <c r="AZ40" s="645" t="s">
        <v>137</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101</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t="s">
        <v>224</v>
      </c>
      <c r="CS40" s="646"/>
      <c r="CT40" s="646"/>
      <c r="CU40" s="646"/>
      <c r="CV40" s="646"/>
      <c r="CW40" s="646"/>
      <c r="CX40" s="646"/>
      <c r="CY40" s="647"/>
      <c r="CZ40" s="650" t="s">
        <v>242</v>
      </c>
      <c r="DA40" s="679"/>
      <c r="DB40" s="679"/>
      <c r="DC40" s="683"/>
      <c r="DD40" s="654" t="s">
        <v>242</v>
      </c>
      <c r="DE40" s="646"/>
      <c r="DF40" s="646"/>
      <c r="DG40" s="646"/>
      <c r="DH40" s="646"/>
      <c r="DI40" s="646"/>
      <c r="DJ40" s="646"/>
      <c r="DK40" s="647"/>
      <c r="DL40" s="654" t="s">
        <v>137</v>
      </c>
      <c r="DM40" s="646"/>
      <c r="DN40" s="646"/>
      <c r="DO40" s="646"/>
      <c r="DP40" s="646"/>
      <c r="DQ40" s="646"/>
      <c r="DR40" s="646"/>
      <c r="DS40" s="646"/>
      <c r="DT40" s="646"/>
      <c r="DU40" s="646"/>
      <c r="DV40" s="647"/>
      <c r="DW40" s="650" t="s">
        <v>230</v>
      </c>
      <c r="DX40" s="679"/>
      <c r="DY40" s="679"/>
      <c r="DZ40" s="679"/>
      <c r="EA40" s="679"/>
      <c r="EB40" s="679"/>
      <c r="EC40" s="680"/>
    </row>
    <row r="41" spans="2:133" ht="11.25" customHeight="1">
      <c r="B41" s="642" t="s">
        <v>345</v>
      </c>
      <c r="C41" s="643"/>
      <c r="D41" s="643"/>
      <c r="E41" s="643"/>
      <c r="F41" s="643"/>
      <c r="G41" s="643"/>
      <c r="H41" s="643"/>
      <c r="I41" s="643"/>
      <c r="J41" s="643"/>
      <c r="K41" s="643"/>
      <c r="L41" s="643"/>
      <c r="M41" s="643"/>
      <c r="N41" s="643"/>
      <c r="O41" s="643"/>
      <c r="P41" s="643"/>
      <c r="Q41" s="644"/>
      <c r="R41" s="645">
        <v>146000</v>
      </c>
      <c r="S41" s="646"/>
      <c r="T41" s="646"/>
      <c r="U41" s="646"/>
      <c r="V41" s="646"/>
      <c r="W41" s="646"/>
      <c r="X41" s="646"/>
      <c r="Y41" s="647"/>
      <c r="Z41" s="648">
        <v>2.8</v>
      </c>
      <c r="AA41" s="648"/>
      <c r="AB41" s="648"/>
      <c r="AC41" s="648"/>
      <c r="AD41" s="649" t="s">
        <v>137</v>
      </c>
      <c r="AE41" s="649"/>
      <c r="AF41" s="649"/>
      <c r="AG41" s="649"/>
      <c r="AH41" s="649"/>
      <c r="AI41" s="649"/>
      <c r="AJ41" s="649"/>
      <c r="AK41" s="649"/>
      <c r="AL41" s="650" t="s">
        <v>230</v>
      </c>
      <c r="AM41" s="651"/>
      <c r="AN41" s="651"/>
      <c r="AO41" s="652"/>
      <c r="AQ41" s="723" t="s">
        <v>346</v>
      </c>
      <c r="AR41" s="724"/>
      <c r="AS41" s="724"/>
      <c r="AT41" s="724"/>
      <c r="AU41" s="724"/>
      <c r="AV41" s="724"/>
      <c r="AW41" s="724"/>
      <c r="AX41" s="724"/>
      <c r="AY41" s="725"/>
      <c r="AZ41" s="645">
        <v>72172</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137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242</v>
      </c>
      <c r="CS41" s="681"/>
      <c r="CT41" s="681"/>
      <c r="CU41" s="681"/>
      <c r="CV41" s="681"/>
      <c r="CW41" s="681"/>
      <c r="CX41" s="681"/>
      <c r="CY41" s="682"/>
      <c r="CZ41" s="650" t="s">
        <v>224</v>
      </c>
      <c r="DA41" s="679"/>
      <c r="DB41" s="679"/>
      <c r="DC41" s="683"/>
      <c r="DD41" s="654" t="s">
        <v>242</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349</v>
      </c>
      <c r="C42" s="696"/>
      <c r="D42" s="696"/>
      <c r="E42" s="696"/>
      <c r="F42" s="696"/>
      <c r="G42" s="696"/>
      <c r="H42" s="696"/>
      <c r="I42" s="696"/>
      <c r="J42" s="696"/>
      <c r="K42" s="696"/>
      <c r="L42" s="696"/>
      <c r="M42" s="696"/>
      <c r="N42" s="696"/>
      <c r="O42" s="696"/>
      <c r="P42" s="696"/>
      <c r="Q42" s="697"/>
      <c r="R42" s="730">
        <v>5160802</v>
      </c>
      <c r="S42" s="731"/>
      <c r="T42" s="731"/>
      <c r="U42" s="731"/>
      <c r="V42" s="731"/>
      <c r="W42" s="731"/>
      <c r="X42" s="731"/>
      <c r="Y42" s="739"/>
      <c r="Z42" s="740">
        <v>100</v>
      </c>
      <c r="AA42" s="740"/>
      <c r="AB42" s="740"/>
      <c r="AC42" s="740"/>
      <c r="AD42" s="741">
        <v>2946999</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311090</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342</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690192</v>
      </c>
      <c r="CS42" s="646"/>
      <c r="CT42" s="646"/>
      <c r="CU42" s="646"/>
      <c r="CV42" s="646"/>
      <c r="CW42" s="646"/>
      <c r="CX42" s="646"/>
      <c r="CY42" s="647"/>
      <c r="CZ42" s="650">
        <v>14.5</v>
      </c>
      <c r="DA42" s="651"/>
      <c r="DB42" s="651"/>
      <c r="DC42" s="663"/>
      <c r="DD42" s="654">
        <v>347050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13940</v>
      </c>
      <c r="CS43" s="681"/>
      <c r="CT43" s="681"/>
      <c r="CU43" s="681"/>
      <c r="CV43" s="681"/>
      <c r="CW43" s="681"/>
      <c r="CX43" s="681"/>
      <c r="CY43" s="682"/>
      <c r="CZ43" s="650">
        <v>0.3</v>
      </c>
      <c r="DA43" s="679"/>
      <c r="DB43" s="679"/>
      <c r="DC43" s="683"/>
      <c r="DD43" s="654">
        <v>13940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302</v>
      </c>
      <c r="CE44" s="758"/>
      <c r="CF44" s="642" t="s">
        <v>354</v>
      </c>
      <c r="CG44" s="643"/>
      <c r="CH44" s="643"/>
      <c r="CI44" s="643"/>
      <c r="CJ44" s="643"/>
      <c r="CK44" s="643"/>
      <c r="CL44" s="643"/>
      <c r="CM44" s="643"/>
      <c r="CN44" s="643"/>
      <c r="CO44" s="643"/>
      <c r="CP44" s="643"/>
      <c r="CQ44" s="644"/>
      <c r="CR44" s="645">
        <v>499756</v>
      </c>
      <c r="CS44" s="646"/>
      <c r="CT44" s="646"/>
      <c r="CU44" s="646"/>
      <c r="CV44" s="646"/>
      <c r="CW44" s="646"/>
      <c r="CX44" s="646"/>
      <c r="CY44" s="647"/>
      <c r="CZ44" s="650">
        <v>10.5</v>
      </c>
      <c r="DA44" s="651"/>
      <c r="DB44" s="651"/>
      <c r="DC44" s="663"/>
      <c r="DD44" s="654">
        <v>166210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281335</v>
      </c>
      <c r="CS45" s="681"/>
      <c r="CT45" s="681"/>
      <c r="CU45" s="681"/>
      <c r="CV45" s="681"/>
      <c r="CW45" s="681"/>
      <c r="CX45" s="681"/>
      <c r="CY45" s="682"/>
      <c r="CZ45" s="650">
        <v>5.9</v>
      </c>
      <c r="DA45" s="679"/>
      <c r="DB45" s="679"/>
      <c r="DC45" s="683"/>
      <c r="DD45" s="654">
        <v>35129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216865</v>
      </c>
      <c r="CS46" s="646"/>
      <c r="CT46" s="646"/>
      <c r="CU46" s="646"/>
      <c r="CV46" s="646"/>
      <c r="CW46" s="646"/>
      <c r="CX46" s="646"/>
      <c r="CY46" s="647"/>
      <c r="CZ46" s="650">
        <v>4.5999999999999996</v>
      </c>
      <c r="DA46" s="651"/>
      <c r="DB46" s="651"/>
      <c r="DC46" s="663"/>
      <c r="DD46" s="654">
        <v>129525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190436</v>
      </c>
      <c r="CS47" s="681"/>
      <c r="CT47" s="681"/>
      <c r="CU47" s="681"/>
      <c r="CV47" s="681"/>
      <c r="CW47" s="681"/>
      <c r="CX47" s="681"/>
      <c r="CY47" s="682"/>
      <c r="CZ47" s="650">
        <v>4</v>
      </c>
      <c r="DA47" s="679"/>
      <c r="DB47" s="679"/>
      <c r="DC47" s="683"/>
      <c r="DD47" s="654">
        <v>180840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137</v>
      </c>
      <c r="CS48" s="646"/>
      <c r="CT48" s="646"/>
      <c r="CU48" s="646"/>
      <c r="CV48" s="646"/>
      <c r="CW48" s="646"/>
      <c r="CX48" s="646"/>
      <c r="CY48" s="647"/>
      <c r="CZ48" s="650" t="s">
        <v>242</v>
      </c>
      <c r="DA48" s="651"/>
      <c r="DB48" s="651"/>
      <c r="DC48" s="663"/>
      <c r="DD48" s="654" t="s">
        <v>137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362</v>
      </c>
      <c r="CE49" s="696"/>
      <c r="CF49" s="696"/>
      <c r="CG49" s="696"/>
      <c r="CH49" s="696"/>
      <c r="CI49" s="696"/>
      <c r="CJ49" s="696"/>
      <c r="CK49" s="696"/>
      <c r="CL49" s="696"/>
      <c r="CM49" s="696"/>
      <c r="CN49" s="696"/>
      <c r="CO49" s="696"/>
      <c r="CP49" s="696"/>
      <c r="CQ49" s="697"/>
      <c r="CR49" s="730">
        <v>4763910</v>
      </c>
      <c r="CS49" s="716"/>
      <c r="CT49" s="716"/>
      <c r="CU49" s="716"/>
      <c r="CV49" s="716"/>
      <c r="CW49" s="716"/>
      <c r="CX49" s="716"/>
      <c r="CY49" s="747"/>
      <c r="CZ49" s="742">
        <v>100</v>
      </c>
      <c r="DA49" s="748"/>
      <c r="DB49" s="748"/>
      <c r="DC49" s="749"/>
      <c r="DD49" s="750">
        <v>3685879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g01FSgTVFp6vVkk8epJiS818u5t1c3CI6nUI8UFv3ivHUSWaXlTs+vDPMUE0GlNNk1cWuFrHk7hFFXjhtq+VMw==" saltValue="SR7KoRu4LiUA0GuWX3ZuY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385</v>
      </c>
      <c r="C7" s="778"/>
      <c r="D7" s="778"/>
      <c r="E7" s="778"/>
      <c r="F7" s="778"/>
      <c r="G7" s="778"/>
      <c r="H7" s="778"/>
      <c r="I7" s="778"/>
      <c r="J7" s="778"/>
      <c r="K7" s="778"/>
      <c r="L7" s="778"/>
      <c r="M7" s="778"/>
      <c r="N7" s="778"/>
      <c r="O7" s="778"/>
      <c r="P7" s="779"/>
      <c r="Q7" s="780">
        <v>5096</v>
      </c>
      <c r="R7" s="781"/>
      <c r="S7" s="781"/>
      <c r="T7" s="781"/>
      <c r="U7" s="781"/>
      <c r="V7" s="781">
        <v>4707</v>
      </c>
      <c r="W7" s="781"/>
      <c r="X7" s="781"/>
      <c r="Y7" s="781"/>
      <c r="Z7" s="781"/>
      <c r="AA7" s="781">
        <v>389</v>
      </c>
      <c r="AB7" s="781"/>
      <c r="AC7" s="781"/>
      <c r="AD7" s="781"/>
      <c r="AE7" s="782"/>
      <c r="AF7" s="783">
        <v>70</v>
      </c>
      <c r="AG7" s="784"/>
      <c r="AH7" s="784"/>
      <c r="AI7" s="784"/>
      <c r="AJ7" s="785"/>
      <c r="AK7" s="820">
        <v>618</v>
      </c>
      <c r="AL7" s="821"/>
      <c r="AM7" s="821"/>
      <c r="AN7" s="821"/>
      <c r="AO7" s="821"/>
      <c r="AP7" s="821">
        <v>4115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t="s">
        <v>386</v>
      </c>
      <c r="C8" s="802"/>
      <c r="D8" s="802"/>
      <c r="E8" s="802"/>
      <c r="F8" s="802"/>
      <c r="G8" s="802"/>
      <c r="H8" s="802"/>
      <c r="I8" s="802"/>
      <c r="J8" s="802"/>
      <c r="K8" s="802"/>
      <c r="L8" s="802"/>
      <c r="M8" s="802"/>
      <c r="N8" s="802"/>
      <c r="O8" s="802"/>
      <c r="P8" s="803"/>
      <c r="Q8" s="804">
        <v>77</v>
      </c>
      <c r="R8" s="805"/>
      <c r="S8" s="805"/>
      <c r="T8" s="805"/>
      <c r="U8" s="805"/>
      <c r="V8" s="805">
        <v>69</v>
      </c>
      <c r="W8" s="805"/>
      <c r="X8" s="805"/>
      <c r="Y8" s="805"/>
      <c r="Z8" s="805"/>
      <c r="AA8" s="805">
        <v>8</v>
      </c>
      <c r="AB8" s="805"/>
      <c r="AC8" s="805"/>
      <c r="AD8" s="805"/>
      <c r="AE8" s="806"/>
      <c r="AF8" s="807">
        <v>8</v>
      </c>
      <c r="AG8" s="808"/>
      <c r="AH8" s="808"/>
      <c r="AI8" s="808"/>
      <c r="AJ8" s="809"/>
      <c r="AK8" s="810">
        <v>17</v>
      </c>
      <c r="AL8" s="811"/>
      <c r="AM8" s="811"/>
      <c r="AN8" s="811"/>
      <c r="AO8" s="811"/>
      <c r="AP8" s="811" t="s">
        <v>571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388</v>
      </c>
      <c r="B23" s="836" t="s">
        <v>389</v>
      </c>
      <c r="C23" s="837"/>
      <c r="D23" s="837"/>
      <c r="E23" s="837"/>
      <c r="F23" s="837"/>
      <c r="G23" s="837"/>
      <c r="H23" s="837"/>
      <c r="I23" s="837"/>
      <c r="J23" s="837"/>
      <c r="K23" s="837"/>
      <c r="L23" s="837"/>
      <c r="M23" s="837"/>
      <c r="N23" s="837"/>
      <c r="O23" s="837"/>
      <c r="P23" s="838"/>
      <c r="Q23" s="839">
        <v>5173</v>
      </c>
      <c r="R23" s="840"/>
      <c r="S23" s="840"/>
      <c r="T23" s="840"/>
      <c r="U23" s="840"/>
      <c r="V23" s="840">
        <v>4776</v>
      </c>
      <c r="W23" s="840"/>
      <c r="X23" s="840"/>
      <c r="Y23" s="840"/>
      <c r="Z23" s="840"/>
      <c r="AA23" s="840">
        <v>397</v>
      </c>
      <c r="AB23" s="840"/>
      <c r="AC23" s="840"/>
      <c r="AD23" s="840"/>
      <c r="AE23" s="841"/>
      <c r="AF23" s="842">
        <v>79</v>
      </c>
      <c r="AG23" s="840"/>
      <c r="AH23" s="840"/>
      <c r="AI23" s="840"/>
      <c r="AJ23" s="843"/>
      <c r="AK23" s="844"/>
      <c r="AL23" s="845"/>
      <c r="AM23" s="845"/>
      <c r="AN23" s="845"/>
      <c r="AO23" s="845"/>
      <c r="AP23" s="840">
        <v>4115</v>
      </c>
      <c r="AQ23" s="840"/>
      <c r="AR23" s="840"/>
      <c r="AS23" s="840"/>
      <c r="AT23" s="840"/>
      <c r="AU23" s="846"/>
      <c r="AV23" s="846"/>
      <c r="AW23" s="846"/>
      <c r="AX23" s="846"/>
      <c r="AY23" s="847"/>
      <c r="AZ23" s="855" t="s">
        <v>242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400</v>
      </c>
      <c r="C28" s="778"/>
      <c r="D28" s="778"/>
      <c r="E28" s="778"/>
      <c r="F28" s="778"/>
      <c r="G28" s="778"/>
      <c r="H28" s="778"/>
      <c r="I28" s="778"/>
      <c r="J28" s="778"/>
      <c r="K28" s="778"/>
      <c r="L28" s="778"/>
      <c r="M28" s="778"/>
      <c r="N28" s="778"/>
      <c r="O28" s="778"/>
      <c r="P28" s="779"/>
      <c r="Q28" s="868">
        <v>1123</v>
      </c>
      <c r="R28" s="869"/>
      <c r="S28" s="869"/>
      <c r="T28" s="869"/>
      <c r="U28" s="869"/>
      <c r="V28" s="869">
        <v>1077</v>
      </c>
      <c r="W28" s="869"/>
      <c r="X28" s="869"/>
      <c r="Y28" s="869"/>
      <c r="Z28" s="869"/>
      <c r="AA28" s="869">
        <v>46</v>
      </c>
      <c r="AB28" s="869"/>
      <c r="AC28" s="869"/>
      <c r="AD28" s="869"/>
      <c r="AE28" s="870"/>
      <c r="AF28" s="871">
        <v>46</v>
      </c>
      <c r="AG28" s="869"/>
      <c r="AH28" s="869"/>
      <c r="AI28" s="869"/>
      <c r="AJ28" s="872"/>
      <c r="AK28" s="873">
        <v>77</v>
      </c>
      <c r="AL28" s="864"/>
      <c r="AM28" s="864"/>
      <c r="AN28" s="864"/>
      <c r="AO28" s="864"/>
      <c r="AP28" s="864" t="s">
        <v>589</v>
      </c>
      <c r="AQ28" s="864"/>
      <c r="AR28" s="864"/>
      <c r="AS28" s="864"/>
      <c r="AT28" s="864"/>
      <c r="AU28" s="864" t="s">
        <v>589</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401</v>
      </c>
      <c r="C29" s="802"/>
      <c r="D29" s="802"/>
      <c r="E29" s="802"/>
      <c r="F29" s="802"/>
      <c r="G29" s="802"/>
      <c r="H29" s="802"/>
      <c r="I29" s="802"/>
      <c r="J29" s="802"/>
      <c r="K29" s="802"/>
      <c r="L29" s="802"/>
      <c r="M29" s="802"/>
      <c r="N29" s="802"/>
      <c r="O29" s="802"/>
      <c r="P29" s="803"/>
      <c r="Q29" s="804">
        <v>1035</v>
      </c>
      <c r="R29" s="805"/>
      <c r="S29" s="805"/>
      <c r="T29" s="805"/>
      <c r="U29" s="805"/>
      <c r="V29" s="805">
        <v>1015</v>
      </c>
      <c r="W29" s="805"/>
      <c r="X29" s="805"/>
      <c r="Y29" s="805"/>
      <c r="Z29" s="805"/>
      <c r="AA29" s="805">
        <v>20</v>
      </c>
      <c r="AB29" s="805"/>
      <c r="AC29" s="805"/>
      <c r="AD29" s="805"/>
      <c r="AE29" s="806"/>
      <c r="AF29" s="807">
        <v>20</v>
      </c>
      <c r="AG29" s="808"/>
      <c r="AH29" s="808"/>
      <c r="AI29" s="808"/>
      <c r="AJ29" s="809"/>
      <c r="AK29" s="876">
        <v>155</v>
      </c>
      <c r="AL29" s="877"/>
      <c r="AM29" s="877"/>
      <c r="AN29" s="877"/>
      <c r="AO29" s="877"/>
      <c r="AP29" s="877" t="s">
        <v>589</v>
      </c>
      <c r="AQ29" s="877"/>
      <c r="AR29" s="877"/>
      <c r="AS29" s="877"/>
      <c r="AT29" s="877"/>
      <c r="AU29" s="877" t="s">
        <v>589</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402</v>
      </c>
      <c r="C30" s="802"/>
      <c r="D30" s="802"/>
      <c r="E30" s="802"/>
      <c r="F30" s="802"/>
      <c r="G30" s="802"/>
      <c r="H30" s="802"/>
      <c r="I30" s="802"/>
      <c r="J30" s="802"/>
      <c r="K30" s="802"/>
      <c r="L30" s="802"/>
      <c r="M30" s="802"/>
      <c r="N30" s="802"/>
      <c r="O30" s="802"/>
      <c r="P30" s="803"/>
      <c r="Q30" s="804">
        <v>118</v>
      </c>
      <c r="R30" s="805"/>
      <c r="S30" s="805"/>
      <c r="T30" s="805"/>
      <c r="U30" s="805"/>
      <c r="V30" s="805">
        <v>117</v>
      </c>
      <c r="W30" s="805"/>
      <c r="X30" s="805"/>
      <c r="Y30" s="805"/>
      <c r="Z30" s="805"/>
      <c r="AA30" s="805">
        <v>1</v>
      </c>
      <c r="AB30" s="805"/>
      <c r="AC30" s="805"/>
      <c r="AD30" s="805"/>
      <c r="AE30" s="806"/>
      <c r="AF30" s="807">
        <v>1</v>
      </c>
      <c r="AG30" s="808"/>
      <c r="AH30" s="808"/>
      <c r="AI30" s="808"/>
      <c r="AJ30" s="809"/>
      <c r="AK30" s="876">
        <v>30</v>
      </c>
      <c r="AL30" s="877"/>
      <c r="AM30" s="877"/>
      <c r="AN30" s="877"/>
      <c r="AO30" s="877"/>
      <c r="AP30" s="877" t="s">
        <v>589</v>
      </c>
      <c r="AQ30" s="877"/>
      <c r="AR30" s="877"/>
      <c r="AS30" s="877"/>
      <c r="AT30" s="877"/>
      <c r="AU30" s="877" t="s">
        <v>589</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403</v>
      </c>
      <c r="C31" s="802"/>
      <c r="D31" s="802"/>
      <c r="E31" s="802"/>
      <c r="F31" s="802"/>
      <c r="G31" s="802"/>
      <c r="H31" s="802"/>
      <c r="I31" s="802"/>
      <c r="J31" s="802"/>
      <c r="K31" s="802"/>
      <c r="L31" s="802"/>
      <c r="M31" s="802"/>
      <c r="N31" s="802"/>
      <c r="O31" s="802"/>
      <c r="P31" s="803"/>
      <c r="Q31" s="804">
        <v>581</v>
      </c>
      <c r="R31" s="805"/>
      <c r="S31" s="805"/>
      <c r="T31" s="805"/>
      <c r="U31" s="805"/>
      <c r="V31" s="805">
        <v>584</v>
      </c>
      <c r="W31" s="805"/>
      <c r="X31" s="805"/>
      <c r="Y31" s="805"/>
      <c r="Z31" s="805"/>
      <c r="AA31" s="805">
        <v>-3</v>
      </c>
      <c r="AB31" s="805"/>
      <c r="AC31" s="805"/>
      <c r="AD31" s="805"/>
      <c r="AE31" s="806"/>
      <c r="AF31" s="807">
        <v>115</v>
      </c>
      <c r="AG31" s="808"/>
      <c r="AH31" s="808"/>
      <c r="AI31" s="808"/>
      <c r="AJ31" s="809"/>
      <c r="AK31" s="876" t="s">
        <v>571</v>
      </c>
      <c r="AL31" s="877"/>
      <c r="AM31" s="877"/>
      <c r="AN31" s="877"/>
      <c r="AO31" s="877"/>
      <c r="AP31" s="877">
        <v>537</v>
      </c>
      <c r="AQ31" s="877"/>
      <c r="AR31" s="877"/>
      <c r="AS31" s="877"/>
      <c r="AT31" s="877"/>
      <c r="AU31" s="877" t="s">
        <v>571</v>
      </c>
      <c r="AV31" s="877"/>
      <c r="AW31" s="877"/>
      <c r="AX31" s="877"/>
      <c r="AY31" s="877"/>
      <c r="AZ31" s="878" t="s">
        <v>571</v>
      </c>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405</v>
      </c>
      <c r="C32" s="802"/>
      <c r="D32" s="802"/>
      <c r="E32" s="802"/>
      <c r="F32" s="802"/>
      <c r="G32" s="802"/>
      <c r="H32" s="802"/>
      <c r="I32" s="802"/>
      <c r="J32" s="802"/>
      <c r="K32" s="802"/>
      <c r="L32" s="802"/>
      <c r="M32" s="802"/>
      <c r="N32" s="802"/>
      <c r="O32" s="802"/>
      <c r="P32" s="803"/>
      <c r="Q32" s="804">
        <v>219</v>
      </c>
      <c r="R32" s="805"/>
      <c r="S32" s="805"/>
      <c r="T32" s="805"/>
      <c r="U32" s="805"/>
      <c r="V32" s="805">
        <v>216</v>
      </c>
      <c r="W32" s="805"/>
      <c r="X32" s="805"/>
      <c r="Y32" s="805"/>
      <c r="Z32" s="805"/>
      <c r="AA32" s="805">
        <v>3</v>
      </c>
      <c r="AB32" s="805"/>
      <c r="AC32" s="805"/>
      <c r="AD32" s="805"/>
      <c r="AE32" s="806"/>
      <c r="AF32" s="807">
        <v>3</v>
      </c>
      <c r="AG32" s="808"/>
      <c r="AH32" s="808"/>
      <c r="AI32" s="808"/>
      <c r="AJ32" s="809"/>
      <c r="AK32" s="876">
        <v>175</v>
      </c>
      <c r="AL32" s="877"/>
      <c r="AM32" s="877"/>
      <c r="AN32" s="877"/>
      <c r="AO32" s="877"/>
      <c r="AP32" s="877">
        <v>1171</v>
      </c>
      <c r="AQ32" s="877"/>
      <c r="AR32" s="877"/>
      <c r="AS32" s="877"/>
      <c r="AT32" s="877"/>
      <c r="AU32" s="877">
        <v>972</v>
      </c>
      <c r="AV32" s="877"/>
      <c r="AW32" s="877"/>
      <c r="AX32" s="877"/>
      <c r="AY32" s="877"/>
      <c r="AZ32" s="878" t="s">
        <v>571</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388</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185</v>
      </c>
      <c r="AG63" s="888"/>
      <c r="AH63" s="888"/>
      <c r="AI63" s="888"/>
      <c r="AJ63" s="889"/>
      <c r="AK63" s="890"/>
      <c r="AL63" s="885"/>
      <c r="AM63" s="885"/>
      <c r="AN63" s="885"/>
      <c r="AO63" s="885"/>
      <c r="AP63" s="888">
        <v>1708</v>
      </c>
      <c r="AQ63" s="888"/>
      <c r="AR63" s="888"/>
      <c r="AS63" s="888"/>
      <c r="AT63" s="888"/>
      <c r="AU63" s="888">
        <v>972</v>
      </c>
      <c r="AV63" s="888"/>
      <c r="AW63" s="888"/>
      <c r="AX63" s="888"/>
      <c r="AY63" s="888"/>
      <c r="AZ63" s="892"/>
      <c r="BA63" s="892"/>
      <c r="BB63" s="892"/>
      <c r="BC63" s="892"/>
      <c r="BD63" s="892"/>
      <c r="BE63" s="893"/>
      <c r="BF63" s="893"/>
      <c r="BG63" s="893"/>
      <c r="BH63" s="893"/>
      <c r="BI63" s="894"/>
      <c r="BJ63" s="895" t="s">
        <v>242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410</v>
      </c>
      <c r="B66" s="787"/>
      <c r="C66" s="787"/>
      <c r="D66" s="787"/>
      <c r="E66" s="787"/>
      <c r="F66" s="787"/>
      <c r="G66" s="787"/>
      <c r="H66" s="787"/>
      <c r="I66" s="787"/>
      <c r="J66" s="787"/>
      <c r="K66" s="787"/>
      <c r="L66" s="787"/>
      <c r="M66" s="787"/>
      <c r="N66" s="787"/>
      <c r="O66" s="787"/>
      <c r="P66" s="788"/>
      <c r="Q66" s="763" t="s">
        <v>392</v>
      </c>
      <c r="R66" s="764"/>
      <c r="S66" s="764"/>
      <c r="T66" s="764"/>
      <c r="U66" s="765"/>
      <c r="V66" s="763" t="s">
        <v>411</v>
      </c>
      <c r="W66" s="764"/>
      <c r="X66" s="764"/>
      <c r="Y66" s="764"/>
      <c r="Z66" s="765"/>
      <c r="AA66" s="763" t="s">
        <v>394</v>
      </c>
      <c r="AB66" s="764"/>
      <c r="AC66" s="764"/>
      <c r="AD66" s="764"/>
      <c r="AE66" s="765"/>
      <c r="AF66" s="898" t="s">
        <v>395</v>
      </c>
      <c r="AG66" s="859"/>
      <c r="AH66" s="859"/>
      <c r="AI66" s="859"/>
      <c r="AJ66" s="899"/>
      <c r="AK66" s="763" t="s">
        <v>412</v>
      </c>
      <c r="AL66" s="787"/>
      <c r="AM66" s="787"/>
      <c r="AN66" s="787"/>
      <c r="AO66" s="788"/>
      <c r="AP66" s="763" t="s">
        <v>397</v>
      </c>
      <c r="AQ66" s="764"/>
      <c r="AR66" s="764"/>
      <c r="AS66" s="764"/>
      <c r="AT66" s="765"/>
      <c r="AU66" s="763" t="s">
        <v>413</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572</v>
      </c>
      <c r="C68" s="916"/>
      <c r="D68" s="916"/>
      <c r="E68" s="916"/>
      <c r="F68" s="916"/>
      <c r="G68" s="916"/>
      <c r="H68" s="916"/>
      <c r="I68" s="916"/>
      <c r="J68" s="916"/>
      <c r="K68" s="916"/>
      <c r="L68" s="916"/>
      <c r="M68" s="916"/>
      <c r="N68" s="916"/>
      <c r="O68" s="916"/>
      <c r="P68" s="917"/>
      <c r="Q68" s="918">
        <v>2588</v>
      </c>
      <c r="R68" s="912"/>
      <c r="S68" s="912"/>
      <c r="T68" s="912"/>
      <c r="U68" s="912"/>
      <c r="V68" s="912">
        <v>2314</v>
      </c>
      <c r="W68" s="912"/>
      <c r="X68" s="912"/>
      <c r="Y68" s="912"/>
      <c r="Z68" s="912"/>
      <c r="AA68" s="912">
        <v>274</v>
      </c>
      <c r="AB68" s="912"/>
      <c r="AC68" s="912"/>
      <c r="AD68" s="912"/>
      <c r="AE68" s="912"/>
      <c r="AF68" s="912">
        <v>274</v>
      </c>
      <c r="AG68" s="912"/>
      <c r="AH68" s="912"/>
      <c r="AI68" s="912"/>
      <c r="AJ68" s="912"/>
      <c r="AK68" s="912">
        <v>117</v>
      </c>
      <c r="AL68" s="912"/>
      <c r="AM68" s="912"/>
      <c r="AN68" s="912"/>
      <c r="AO68" s="912"/>
      <c r="AP68" s="912" t="s">
        <v>571</v>
      </c>
      <c r="AQ68" s="912"/>
      <c r="AR68" s="912"/>
      <c r="AS68" s="912"/>
      <c r="AT68" s="912"/>
      <c r="AU68" s="912" t="s">
        <v>571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573</v>
      </c>
      <c r="C69" s="920"/>
      <c r="D69" s="920"/>
      <c r="E69" s="920"/>
      <c r="F69" s="920"/>
      <c r="G69" s="920"/>
      <c r="H69" s="920"/>
      <c r="I69" s="920"/>
      <c r="J69" s="920"/>
      <c r="K69" s="920"/>
      <c r="L69" s="920"/>
      <c r="M69" s="920"/>
      <c r="N69" s="920"/>
      <c r="O69" s="920"/>
      <c r="P69" s="921"/>
      <c r="Q69" s="922">
        <v>657281</v>
      </c>
      <c r="R69" s="877"/>
      <c r="S69" s="877"/>
      <c r="T69" s="877"/>
      <c r="U69" s="877"/>
      <c r="V69" s="877">
        <v>647955</v>
      </c>
      <c r="W69" s="877"/>
      <c r="X69" s="877"/>
      <c r="Y69" s="877"/>
      <c r="Z69" s="877"/>
      <c r="AA69" s="877">
        <v>9326</v>
      </c>
      <c r="AB69" s="877"/>
      <c r="AC69" s="877"/>
      <c r="AD69" s="877"/>
      <c r="AE69" s="877"/>
      <c r="AF69" s="877">
        <v>9326</v>
      </c>
      <c r="AG69" s="877"/>
      <c r="AH69" s="877"/>
      <c r="AI69" s="877"/>
      <c r="AJ69" s="877"/>
      <c r="AK69" s="877">
        <v>3989</v>
      </c>
      <c r="AL69" s="877"/>
      <c r="AM69" s="877"/>
      <c r="AN69" s="877"/>
      <c r="AO69" s="877"/>
      <c r="AP69" s="877" t="s">
        <v>571</v>
      </c>
      <c r="AQ69" s="877"/>
      <c r="AR69" s="877"/>
      <c r="AS69" s="877"/>
      <c r="AT69" s="877"/>
      <c r="AU69" s="877" t="s">
        <v>571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574</v>
      </c>
      <c r="C70" s="920"/>
      <c r="D70" s="920"/>
      <c r="E70" s="920"/>
      <c r="F70" s="920"/>
      <c r="G70" s="920"/>
      <c r="H70" s="920"/>
      <c r="I70" s="920"/>
      <c r="J70" s="920"/>
      <c r="K70" s="920"/>
      <c r="L70" s="920"/>
      <c r="M70" s="920"/>
      <c r="N70" s="920"/>
      <c r="O70" s="920"/>
      <c r="P70" s="921"/>
      <c r="Q70" s="922">
        <v>22428</v>
      </c>
      <c r="R70" s="877"/>
      <c r="S70" s="877"/>
      <c r="T70" s="877"/>
      <c r="U70" s="877"/>
      <c r="V70" s="877">
        <v>21660</v>
      </c>
      <c r="W70" s="877"/>
      <c r="X70" s="877"/>
      <c r="Y70" s="877"/>
      <c r="Z70" s="877"/>
      <c r="AA70" s="877">
        <v>768</v>
      </c>
      <c r="AB70" s="877"/>
      <c r="AC70" s="877"/>
      <c r="AD70" s="877"/>
      <c r="AE70" s="877"/>
      <c r="AF70" s="877">
        <v>768</v>
      </c>
      <c r="AG70" s="877"/>
      <c r="AH70" s="877"/>
      <c r="AI70" s="877"/>
      <c r="AJ70" s="877"/>
      <c r="AK70" s="877">
        <v>28</v>
      </c>
      <c r="AL70" s="877"/>
      <c r="AM70" s="877"/>
      <c r="AN70" s="877"/>
      <c r="AO70" s="877"/>
      <c r="AP70" s="877" t="s">
        <v>571</v>
      </c>
      <c r="AQ70" s="877"/>
      <c r="AR70" s="877"/>
      <c r="AS70" s="877"/>
      <c r="AT70" s="877"/>
      <c r="AU70" s="877" t="s">
        <v>571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575</v>
      </c>
      <c r="C71" s="920"/>
      <c r="D71" s="920"/>
      <c r="E71" s="920"/>
      <c r="F71" s="920"/>
      <c r="G71" s="920"/>
      <c r="H71" s="920"/>
      <c r="I71" s="920"/>
      <c r="J71" s="920"/>
      <c r="K71" s="920"/>
      <c r="L71" s="920"/>
      <c r="M71" s="920"/>
      <c r="N71" s="920"/>
      <c r="O71" s="920"/>
      <c r="P71" s="921"/>
      <c r="Q71" s="922">
        <v>193</v>
      </c>
      <c r="R71" s="877"/>
      <c r="S71" s="877"/>
      <c r="T71" s="877"/>
      <c r="U71" s="877"/>
      <c r="V71" s="877">
        <v>137</v>
      </c>
      <c r="W71" s="877"/>
      <c r="X71" s="877"/>
      <c r="Y71" s="877"/>
      <c r="Z71" s="877"/>
      <c r="AA71" s="877">
        <v>56</v>
      </c>
      <c r="AB71" s="877"/>
      <c r="AC71" s="877"/>
      <c r="AD71" s="877"/>
      <c r="AE71" s="877"/>
      <c r="AF71" s="877">
        <v>56</v>
      </c>
      <c r="AG71" s="877"/>
      <c r="AH71" s="877"/>
      <c r="AI71" s="877"/>
      <c r="AJ71" s="877"/>
      <c r="AK71" s="877" t="s">
        <v>571</v>
      </c>
      <c r="AL71" s="877"/>
      <c r="AM71" s="877"/>
      <c r="AN71" s="877"/>
      <c r="AO71" s="877"/>
      <c r="AP71" s="877" t="s">
        <v>571</v>
      </c>
      <c r="AQ71" s="877"/>
      <c r="AR71" s="877"/>
      <c r="AS71" s="877"/>
      <c r="AT71" s="877"/>
      <c r="AU71" s="877" t="s">
        <v>571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576</v>
      </c>
      <c r="C72" s="920"/>
      <c r="D72" s="920"/>
      <c r="E72" s="920"/>
      <c r="F72" s="920"/>
      <c r="G72" s="920"/>
      <c r="H72" s="920"/>
      <c r="I72" s="920"/>
      <c r="J72" s="920"/>
      <c r="K72" s="920"/>
      <c r="L72" s="920"/>
      <c r="M72" s="920"/>
      <c r="N72" s="920"/>
      <c r="O72" s="920"/>
      <c r="P72" s="921"/>
      <c r="Q72" s="922">
        <v>102</v>
      </c>
      <c r="R72" s="877"/>
      <c r="S72" s="877"/>
      <c r="T72" s="877"/>
      <c r="U72" s="877"/>
      <c r="V72" s="877">
        <v>95</v>
      </c>
      <c r="W72" s="877"/>
      <c r="X72" s="877"/>
      <c r="Y72" s="877"/>
      <c r="Z72" s="877"/>
      <c r="AA72" s="877">
        <v>7</v>
      </c>
      <c r="AB72" s="877"/>
      <c r="AC72" s="877"/>
      <c r="AD72" s="877"/>
      <c r="AE72" s="877"/>
      <c r="AF72" s="877">
        <v>7</v>
      </c>
      <c r="AG72" s="877"/>
      <c r="AH72" s="877"/>
      <c r="AI72" s="877"/>
      <c r="AJ72" s="877"/>
      <c r="AK72" s="877">
        <v>1</v>
      </c>
      <c r="AL72" s="877"/>
      <c r="AM72" s="877"/>
      <c r="AN72" s="877"/>
      <c r="AO72" s="877"/>
      <c r="AP72" s="877" t="s">
        <v>571</v>
      </c>
      <c r="AQ72" s="877"/>
      <c r="AR72" s="877"/>
      <c r="AS72" s="877"/>
      <c r="AT72" s="877"/>
      <c r="AU72" s="877" t="s">
        <v>571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577</v>
      </c>
      <c r="C73" s="920"/>
      <c r="D73" s="920"/>
      <c r="E73" s="920"/>
      <c r="F73" s="920"/>
      <c r="G73" s="920"/>
      <c r="H73" s="920"/>
      <c r="I73" s="920"/>
      <c r="J73" s="920"/>
      <c r="K73" s="920"/>
      <c r="L73" s="920"/>
      <c r="M73" s="920"/>
      <c r="N73" s="920"/>
      <c r="O73" s="920"/>
      <c r="P73" s="921"/>
      <c r="Q73" s="922">
        <v>108</v>
      </c>
      <c r="R73" s="877"/>
      <c r="S73" s="877"/>
      <c r="T73" s="877"/>
      <c r="U73" s="877"/>
      <c r="V73" s="877">
        <v>74</v>
      </c>
      <c r="W73" s="877"/>
      <c r="X73" s="877"/>
      <c r="Y73" s="877"/>
      <c r="Z73" s="877"/>
      <c r="AA73" s="877">
        <v>34</v>
      </c>
      <c r="AB73" s="877"/>
      <c r="AC73" s="877"/>
      <c r="AD73" s="877"/>
      <c r="AE73" s="877"/>
      <c r="AF73" s="877">
        <v>34</v>
      </c>
      <c r="AG73" s="877"/>
      <c r="AH73" s="877"/>
      <c r="AI73" s="877"/>
      <c r="AJ73" s="877"/>
      <c r="AK73" s="877" t="s">
        <v>571</v>
      </c>
      <c r="AL73" s="877"/>
      <c r="AM73" s="877"/>
      <c r="AN73" s="877"/>
      <c r="AO73" s="877"/>
      <c r="AP73" s="877" t="s">
        <v>571</v>
      </c>
      <c r="AQ73" s="877"/>
      <c r="AR73" s="877"/>
      <c r="AS73" s="877"/>
      <c r="AT73" s="877"/>
      <c r="AU73" s="877" t="s">
        <v>571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578</v>
      </c>
      <c r="C74" s="920"/>
      <c r="D74" s="920"/>
      <c r="E74" s="920"/>
      <c r="F74" s="920"/>
      <c r="G74" s="920"/>
      <c r="H74" s="920"/>
      <c r="I74" s="920"/>
      <c r="J74" s="920"/>
      <c r="K74" s="920"/>
      <c r="L74" s="920"/>
      <c r="M74" s="920"/>
      <c r="N74" s="920"/>
      <c r="O74" s="920"/>
      <c r="P74" s="921"/>
      <c r="Q74" s="922">
        <v>6071</v>
      </c>
      <c r="R74" s="877"/>
      <c r="S74" s="877"/>
      <c r="T74" s="877"/>
      <c r="U74" s="877"/>
      <c r="V74" s="877">
        <v>5742</v>
      </c>
      <c r="W74" s="877"/>
      <c r="X74" s="877"/>
      <c r="Y74" s="877"/>
      <c r="Z74" s="877"/>
      <c r="AA74" s="877">
        <v>329</v>
      </c>
      <c r="AB74" s="877"/>
      <c r="AC74" s="877"/>
      <c r="AD74" s="877"/>
      <c r="AE74" s="877"/>
      <c r="AF74" s="877">
        <v>6482</v>
      </c>
      <c r="AG74" s="877"/>
      <c r="AH74" s="877"/>
      <c r="AI74" s="877"/>
      <c r="AJ74" s="877"/>
      <c r="AK74" s="877" t="s">
        <v>583</v>
      </c>
      <c r="AL74" s="877"/>
      <c r="AM74" s="877"/>
      <c r="AN74" s="877"/>
      <c r="AO74" s="877"/>
      <c r="AP74" s="877">
        <v>4802</v>
      </c>
      <c r="AQ74" s="877"/>
      <c r="AR74" s="877"/>
      <c r="AS74" s="877"/>
      <c r="AT74" s="877"/>
      <c r="AU74" s="877" t="s">
        <v>571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579</v>
      </c>
      <c r="C75" s="920"/>
      <c r="D75" s="920"/>
      <c r="E75" s="920"/>
      <c r="F75" s="920"/>
      <c r="G75" s="920"/>
      <c r="H75" s="920"/>
      <c r="I75" s="920"/>
      <c r="J75" s="920"/>
      <c r="K75" s="920"/>
      <c r="L75" s="920"/>
      <c r="M75" s="920"/>
      <c r="N75" s="920"/>
      <c r="O75" s="920"/>
      <c r="P75" s="921"/>
      <c r="Q75" s="925">
        <v>6588</v>
      </c>
      <c r="R75" s="926"/>
      <c r="S75" s="926"/>
      <c r="T75" s="926"/>
      <c r="U75" s="876"/>
      <c r="V75" s="927">
        <v>6100</v>
      </c>
      <c r="W75" s="926"/>
      <c r="X75" s="926"/>
      <c r="Y75" s="926"/>
      <c r="Z75" s="876"/>
      <c r="AA75" s="927">
        <v>487</v>
      </c>
      <c r="AB75" s="926"/>
      <c r="AC75" s="926"/>
      <c r="AD75" s="926"/>
      <c r="AE75" s="876"/>
      <c r="AF75" s="927">
        <v>467</v>
      </c>
      <c r="AG75" s="926"/>
      <c r="AH75" s="926"/>
      <c r="AI75" s="926"/>
      <c r="AJ75" s="876"/>
      <c r="AK75" s="927">
        <v>9</v>
      </c>
      <c r="AL75" s="926"/>
      <c r="AM75" s="926"/>
      <c r="AN75" s="926"/>
      <c r="AO75" s="876"/>
      <c r="AP75" s="927">
        <v>4063</v>
      </c>
      <c r="AQ75" s="926"/>
      <c r="AR75" s="926"/>
      <c r="AS75" s="926"/>
      <c r="AT75" s="876"/>
      <c r="AU75" s="927" t="s">
        <v>571</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580</v>
      </c>
      <c r="C76" s="920"/>
      <c r="D76" s="920"/>
      <c r="E76" s="920"/>
      <c r="F76" s="920"/>
      <c r="G76" s="920"/>
      <c r="H76" s="920"/>
      <c r="I76" s="920"/>
      <c r="J76" s="920"/>
      <c r="K76" s="920"/>
      <c r="L76" s="920"/>
      <c r="M76" s="920"/>
      <c r="N76" s="920"/>
      <c r="O76" s="920"/>
      <c r="P76" s="921"/>
      <c r="Q76" s="925">
        <v>159</v>
      </c>
      <c r="R76" s="926"/>
      <c r="S76" s="926"/>
      <c r="T76" s="926"/>
      <c r="U76" s="876"/>
      <c r="V76" s="927">
        <v>155</v>
      </c>
      <c r="W76" s="926"/>
      <c r="X76" s="926"/>
      <c r="Y76" s="926"/>
      <c r="Z76" s="876"/>
      <c r="AA76" s="927">
        <v>4</v>
      </c>
      <c r="AB76" s="926"/>
      <c r="AC76" s="926"/>
      <c r="AD76" s="926"/>
      <c r="AE76" s="876"/>
      <c r="AF76" s="927">
        <v>4</v>
      </c>
      <c r="AG76" s="926"/>
      <c r="AH76" s="926"/>
      <c r="AI76" s="926"/>
      <c r="AJ76" s="876"/>
      <c r="AK76" s="927" t="s">
        <v>583</v>
      </c>
      <c r="AL76" s="926"/>
      <c r="AM76" s="926"/>
      <c r="AN76" s="926"/>
      <c r="AO76" s="876"/>
      <c r="AP76" s="927" t="s">
        <v>571</v>
      </c>
      <c r="AQ76" s="926"/>
      <c r="AR76" s="926"/>
      <c r="AS76" s="926"/>
      <c r="AT76" s="876"/>
      <c r="AU76" s="927" t="s">
        <v>571</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581</v>
      </c>
      <c r="C77" s="920"/>
      <c r="D77" s="920"/>
      <c r="E77" s="920"/>
      <c r="F77" s="920"/>
      <c r="G77" s="920"/>
      <c r="H77" s="920"/>
      <c r="I77" s="920"/>
      <c r="J77" s="920"/>
      <c r="K77" s="920"/>
      <c r="L77" s="920"/>
      <c r="M77" s="920"/>
      <c r="N77" s="920"/>
      <c r="O77" s="920"/>
      <c r="P77" s="921"/>
      <c r="Q77" s="925">
        <v>4723</v>
      </c>
      <c r="R77" s="926"/>
      <c r="S77" s="926"/>
      <c r="T77" s="926"/>
      <c r="U77" s="876"/>
      <c r="V77" s="927">
        <v>4474</v>
      </c>
      <c r="W77" s="926"/>
      <c r="X77" s="926"/>
      <c r="Y77" s="926"/>
      <c r="Z77" s="876"/>
      <c r="AA77" s="927">
        <v>249</v>
      </c>
      <c r="AB77" s="926"/>
      <c r="AC77" s="926"/>
      <c r="AD77" s="926"/>
      <c r="AE77" s="876"/>
      <c r="AF77" s="927">
        <v>2392</v>
      </c>
      <c r="AG77" s="926"/>
      <c r="AH77" s="926"/>
      <c r="AI77" s="926"/>
      <c r="AJ77" s="876"/>
      <c r="AK77" s="927" t="s">
        <v>583</v>
      </c>
      <c r="AL77" s="926"/>
      <c r="AM77" s="926"/>
      <c r="AN77" s="926"/>
      <c r="AO77" s="876"/>
      <c r="AP77" s="927">
        <v>11494</v>
      </c>
      <c r="AQ77" s="926"/>
      <c r="AR77" s="926"/>
      <c r="AS77" s="926"/>
      <c r="AT77" s="876"/>
      <c r="AU77" s="927" t="s">
        <v>571</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582</v>
      </c>
      <c r="C78" s="920"/>
      <c r="D78" s="920"/>
      <c r="E78" s="920"/>
      <c r="F78" s="920"/>
      <c r="G78" s="920"/>
      <c r="H78" s="920"/>
      <c r="I78" s="920"/>
      <c r="J78" s="920"/>
      <c r="K78" s="920"/>
      <c r="L78" s="920"/>
      <c r="M78" s="920"/>
      <c r="N78" s="920"/>
      <c r="O78" s="920"/>
      <c r="P78" s="921"/>
      <c r="Q78" s="922">
        <v>3241</v>
      </c>
      <c r="R78" s="877"/>
      <c r="S78" s="877"/>
      <c r="T78" s="877"/>
      <c r="U78" s="877"/>
      <c r="V78" s="877">
        <v>3174</v>
      </c>
      <c r="W78" s="877"/>
      <c r="X78" s="877"/>
      <c r="Y78" s="877"/>
      <c r="Z78" s="877"/>
      <c r="AA78" s="877">
        <v>67</v>
      </c>
      <c r="AB78" s="877"/>
      <c r="AC78" s="877"/>
      <c r="AD78" s="877"/>
      <c r="AE78" s="877"/>
      <c r="AF78" s="877">
        <v>475</v>
      </c>
      <c r="AG78" s="877"/>
      <c r="AH78" s="877"/>
      <c r="AI78" s="877"/>
      <c r="AJ78" s="877"/>
      <c r="AK78" s="877" t="s">
        <v>584</v>
      </c>
      <c r="AL78" s="877"/>
      <c r="AM78" s="877"/>
      <c r="AN78" s="877"/>
      <c r="AO78" s="877"/>
      <c r="AP78" s="877">
        <v>519</v>
      </c>
      <c r="AQ78" s="877"/>
      <c r="AR78" s="877"/>
      <c r="AS78" s="877"/>
      <c r="AT78" s="877"/>
      <c r="AU78" s="877">
        <v>18</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388</v>
      </c>
      <c r="B88" s="836" t="s">
        <v>414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20285</v>
      </c>
      <c r="AG88" s="888"/>
      <c r="AH88" s="888"/>
      <c r="AI88" s="888"/>
      <c r="AJ88" s="888"/>
      <c r="AK88" s="885"/>
      <c r="AL88" s="885"/>
      <c r="AM88" s="885"/>
      <c r="AN88" s="885"/>
      <c r="AO88" s="885"/>
      <c r="AP88" s="888">
        <v>20878</v>
      </c>
      <c r="AQ88" s="888"/>
      <c r="AR88" s="888"/>
      <c r="AS88" s="888"/>
      <c r="AT88" s="888"/>
      <c r="AU88" s="888">
        <v>18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423</v>
      </c>
      <c r="AB109" s="941"/>
      <c r="AC109" s="941"/>
      <c r="AD109" s="941"/>
      <c r="AE109" s="942"/>
      <c r="AF109" s="940" t="s">
        <v>305</v>
      </c>
      <c r="AG109" s="941"/>
      <c r="AH109" s="941"/>
      <c r="AI109" s="941"/>
      <c r="AJ109" s="942"/>
      <c r="AK109" s="940" t="s">
        <v>304</v>
      </c>
      <c r="AL109" s="941"/>
      <c r="AM109" s="941"/>
      <c r="AN109" s="941"/>
      <c r="AO109" s="942"/>
      <c r="AP109" s="940" t="s">
        <v>424</v>
      </c>
      <c r="AQ109" s="941"/>
      <c r="AR109" s="941"/>
      <c r="AS109" s="941"/>
      <c r="AT109" s="943"/>
      <c r="AU109" s="960" t="s">
        <v>422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423</v>
      </c>
      <c r="BR109" s="941"/>
      <c r="BS109" s="941"/>
      <c r="BT109" s="941"/>
      <c r="BU109" s="942"/>
      <c r="BV109" s="940" t="s">
        <v>305</v>
      </c>
      <c r="BW109" s="941"/>
      <c r="BX109" s="941"/>
      <c r="BY109" s="941"/>
      <c r="BZ109" s="942"/>
      <c r="CA109" s="940" t="s">
        <v>304</v>
      </c>
      <c r="CB109" s="941"/>
      <c r="CC109" s="941"/>
      <c r="CD109" s="941"/>
      <c r="CE109" s="942"/>
      <c r="CF109" s="961" t="s">
        <v>424</v>
      </c>
      <c r="CG109" s="961"/>
      <c r="CH109" s="961"/>
      <c r="CI109" s="961"/>
      <c r="CJ109" s="961"/>
      <c r="CK109" s="940" t="s">
        <v>425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423</v>
      </c>
      <c r="DH109" s="941"/>
      <c r="DI109" s="941"/>
      <c r="DJ109" s="941"/>
      <c r="DK109" s="942"/>
      <c r="DL109" s="940" t="s">
        <v>305</v>
      </c>
      <c r="DM109" s="941"/>
      <c r="DN109" s="941"/>
      <c r="DO109" s="941"/>
      <c r="DP109" s="942"/>
      <c r="DQ109" s="940" t="s">
        <v>304</v>
      </c>
      <c r="DR109" s="941"/>
      <c r="DS109" s="941"/>
      <c r="DT109" s="941"/>
      <c r="DU109" s="942"/>
      <c r="DV109" s="940" t="s">
        <v>424</v>
      </c>
      <c r="DW109" s="941"/>
      <c r="DX109" s="941"/>
      <c r="DY109" s="941"/>
      <c r="DZ109" s="943"/>
    </row>
    <row r="110" spans="1:131" s="247" customFormat="1" ht="26.25" customHeight="1">
      <c r="A110" s="944" t="s">
        <v>426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395925</v>
      </c>
      <c r="AB110" s="948"/>
      <c r="AC110" s="948"/>
      <c r="AD110" s="948"/>
      <c r="AE110" s="949"/>
      <c r="AF110" s="950">
        <v>393162</v>
      </c>
      <c r="AG110" s="948"/>
      <c r="AH110" s="948"/>
      <c r="AI110" s="948"/>
      <c r="AJ110" s="949"/>
      <c r="AK110" s="950">
        <v>380448</v>
      </c>
      <c r="AL110" s="948"/>
      <c r="AM110" s="948"/>
      <c r="AN110" s="948"/>
      <c r="AO110" s="949"/>
      <c r="AP110" s="951">
        <v>14.5</v>
      </c>
      <c r="AQ110" s="952"/>
      <c r="AR110" s="952"/>
      <c r="AS110" s="952"/>
      <c r="AT110" s="953"/>
      <c r="AU110" s="954" t="s">
        <v>73</v>
      </c>
      <c r="AV110" s="955"/>
      <c r="AW110" s="955"/>
      <c r="AX110" s="955"/>
      <c r="AY110" s="955"/>
      <c r="AZ110" s="996" t="s">
        <v>427</v>
      </c>
      <c r="BA110" s="945"/>
      <c r="BB110" s="945"/>
      <c r="BC110" s="945"/>
      <c r="BD110" s="945"/>
      <c r="BE110" s="945"/>
      <c r="BF110" s="945"/>
      <c r="BG110" s="945"/>
      <c r="BH110" s="945"/>
      <c r="BI110" s="945"/>
      <c r="BJ110" s="945"/>
      <c r="BK110" s="945"/>
      <c r="BL110" s="945"/>
      <c r="BM110" s="945"/>
      <c r="BN110" s="945"/>
      <c r="BO110" s="945"/>
      <c r="BP110" s="946"/>
      <c r="BQ110" s="982">
        <v>4280389</v>
      </c>
      <c r="BR110" s="983"/>
      <c r="BS110" s="983"/>
      <c r="BT110" s="983"/>
      <c r="BU110" s="983"/>
      <c r="BV110" s="983">
        <v>4194290</v>
      </c>
      <c r="BW110" s="983"/>
      <c r="BX110" s="983"/>
      <c r="BY110" s="983"/>
      <c r="BZ110" s="983"/>
      <c r="CA110" s="983">
        <v>4115355</v>
      </c>
      <c r="CB110" s="983"/>
      <c r="CC110" s="983"/>
      <c r="CD110" s="983"/>
      <c r="CE110" s="983"/>
      <c r="CF110" s="997">
        <v>156.9</v>
      </c>
      <c r="CG110" s="998"/>
      <c r="CH110" s="998"/>
      <c r="CI110" s="998"/>
      <c r="CJ110" s="998"/>
      <c r="CK110" s="999" t="s">
        <v>428</v>
      </c>
      <c r="CL110" s="1000"/>
      <c r="CM110" s="979" t="s">
        <v>429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430</v>
      </c>
      <c r="DH110" s="983"/>
      <c r="DI110" s="983"/>
      <c r="DJ110" s="983"/>
      <c r="DK110" s="983"/>
      <c r="DL110" s="983" t="s">
        <v>431</v>
      </c>
      <c r="DM110" s="983"/>
      <c r="DN110" s="983"/>
      <c r="DO110" s="983"/>
      <c r="DP110" s="983"/>
      <c r="DQ110" s="983" t="s">
        <v>432</v>
      </c>
      <c r="DR110" s="983"/>
      <c r="DS110" s="983"/>
      <c r="DT110" s="983"/>
      <c r="DU110" s="983"/>
      <c r="DV110" s="984" t="s">
        <v>242</v>
      </c>
      <c r="DW110" s="984"/>
      <c r="DX110" s="984"/>
      <c r="DY110" s="984"/>
      <c r="DZ110" s="985"/>
    </row>
    <row r="111" spans="1:131" s="247" customFormat="1" ht="26.25" customHeight="1">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431</v>
      </c>
      <c r="AB111" s="990"/>
      <c r="AC111" s="990"/>
      <c r="AD111" s="990"/>
      <c r="AE111" s="991"/>
      <c r="AF111" s="992" t="s">
        <v>431</v>
      </c>
      <c r="AG111" s="990"/>
      <c r="AH111" s="990"/>
      <c r="AI111" s="990"/>
      <c r="AJ111" s="991"/>
      <c r="AK111" s="992" t="s">
        <v>242</v>
      </c>
      <c r="AL111" s="990"/>
      <c r="AM111" s="990"/>
      <c r="AN111" s="990"/>
      <c r="AO111" s="991"/>
      <c r="AP111" s="993" t="s">
        <v>432</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v>665238</v>
      </c>
      <c r="BR111" s="976"/>
      <c r="BS111" s="976"/>
      <c r="BT111" s="976"/>
      <c r="BU111" s="976"/>
      <c r="BV111" s="976">
        <v>617997</v>
      </c>
      <c r="BW111" s="976"/>
      <c r="BX111" s="976"/>
      <c r="BY111" s="976"/>
      <c r="BZ111" s="976"/>
      <c r="CA111" s="976">
        <v>570756</v>
      </c>
      <c r="CB111" s="976"/>
      <c r="CC111" s="976"/>
      <c r="CD111" s="976"/>
      <c r="CE111" s="976"/>
      <c r="CF111" s="970">
        <v>21.8</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242</v>
      </c>
      <c r="DH111" s="976"/>
      <c r="DI111" s="976"/>
      <c r="DJ111" s="976"/>
      <c r="DK111" s="976"/>
      <c r="DL111" s="976" t="s">
        <v>430</v>
      </c>
      <c r="DM111" s="976"/>
      <c r="DN111" s="976"/>
      <c r="DO111" s="976"/>
      <c r="DP111" s="976"/>
      <c r="DQ111" s="976" t="s">
        <v>430</v>
      </c>
      <c r="DR111" s="976"/>
      <c r="DS111" s="976"/>
      <c r="DT111" s="976"/>
      <c r="DU111" s="976"/>
      <c r="DV111" s="977" t="s">
        <v>431</v>
      </c>
      <c r="DW111" s="977"/>
      <c r="DX111" s="977"/>
      <c r="DY111" s="977"/>
      <c r="DZ111" s="978"/>
    </row>
    <row r="112" spans="1:131" s="247" customFormat="1" ht="26.25" customHeight="1">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430</v>
      </c>
      <c r="AB112" s="1015"/>
      <c r="AC112" s="1015"/>
      <c r="AD112" s="1015"/>
      <c r="AE112" s="1016"/>
      <c r="AF112" s="1017" t="s">
        <v>430</v>
      </c>
      <c r="AG112" s="1015"/>
      <c r="AH112" s="1015"/>
      <c r="AI112" s="1015"/>
      <c r="AJ112" s="1016"/>
      <c r="AK112" s="1017" t="s">
        <v>430</v>
      </c>
      <c r="AL112" s="1015"/>
      <c r="AM112" s="1015"/>
      <c r="AN112" s="1015"/>
      <c r="AO112" s="1016"/>
      <c r="AP112" s="1018" t="s">
        <v>430</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1177527</v>
      </c>
      <c r="BR112" s="976"/>
      <c r="BS112" s="976"/>
      <c r="BT112" s="976"/>
      <c r="BU112" s="976"/>
      <c r="BV112" s="976">
        <v>1078531</v>
      </c>
      <c r="BW112" s="976"/>
      <c r="BX112" s="976"/>
      <c r="BY112" s="976"/>
      <c r="BZ112" s="976"/>
      <c r="CA112" s="976">
        <v>971524</v>
      </c>
      <c r="CB112" s="976"/>
      <c r="CC112" s="976"/>
      <c r="CD112" s="976"/>
      <c r="CE112" s="976"/>
      <c r="CF112" s="970">
        <v>37</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432</v>
      </c>
      <c r="DH112" s="976"/>
      <c r="DI112" s="976"/>
      <c r="DJ112" s="976"/>
      <c r="DK112" s="976"/>
      <c r="DL112" s="976" t="s">
        <v>430</v>
      </c>
      <c r="DM112" s="976"/>
      <c r="DN112" s="976"/>
      <c r="DO112" s="976"/>
      <c r="DP112" s="976"/>
      <c r="DQ112" s="976" t="s">
        <v>242</v>
      </c>
      <c r="DR112" s="976"/>
      <c r="DS112" s="976"/>
      <c r="DT112" s="976"/>
      <c r="DU112" s="976"/>
      <c r="DV112" s="977" t="s">
        <v>432</v>
      </c>
      <c r="DW112" s="977"/>
      <c r="DX112" s="977"/>
      <c r="DY112" s="977"/>
      <c r="DZ112" s="978"/>
    </row>
    <row r="113" spans="1:130" s="247" customFormat="1" ht="26.25" customHeight="1">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135463</v>
      </c>
      <c r="AB113" s="990"/>
      <c r="AC113" s="990"/>
      <c r="AD113" s="990"/>
      <c r="AE113" s="991"/>
      <c r="AF113" s="992">
        <v>134967</v>
      </c>
      <c r="AG113" s="990"/>
      <c r="AH113" s="990"/>
      <c r="AI113" s="990"/>
      <c r="AJ113" s="991"/>
      <c r="AK113" s="992">
        <v>136796</v>
      </c>
      <c r="AL113" s="990"/>
      <c r="AM113" s="990"/>
      <c r="AN113" s="990"/>
      <c r="AO113" s="991"/>
      <c r="AP113" s="993">
        <v>5.2</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263041</v>
      </c>
      <c r="BR113" s="976"/>
      <c r="BS113" s="976"/>
      <c r="BT113" s="976"/>
      <c r="BU113" s="976"/>
      <c r="BV113" s="976">
        <v>255155</v>
      </c>
      <c r="BW113" s="976"/>
      <c r="BX113" s="976"/>
      <c r="BY113" s="976"/>
      <c r="BZ113" s="976"/>
      <c r="CA113" s="976">
        <v>257768</v>
      </c>
      <c r="CB113" s="976"/>
      <c r="CC113" s="976"/>
      <c r="CD113" s="976"/>
      <c r="CE113" s="976"/>
      <c r="CF113" s="970">
        <v>9.8000000000000007</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431</v>
      </c>
      <c r="DH113" s="1015"/>
      <c r="DI113" s="1015"/>
      <c r="DJ113" s="1015"/>
      <c r="DK113" s="1016"/>
      <c r="DL113" s="1017" t="s">
        <v>430</v>
      </c>
      <c r="DM113" s="1015"/>
      <c r="DN113" s="1015"/>
      <c r="DO113" s="1015"/>
      <c r="DP113" s="1016"/>
      <c r="DQ113" s="1017" t="s">
        <v>242</v>
      </c>
      <c r="DR113" s="1015"/>
      <c r="DS113" s="1015"/>
      <c r="DT113" s="1015"/>
      <c r="DU113" s="1016"/>
      <c r="DV113" s="1018" t="s">
        <v>430</v>
      </c>
      <c r="DW113" s="1019"/>
      <c r="DX113" s="1019"/>
      <c r="DY113" s="1019"/>
      <c r="DZ113" s="1020"/>
    </row>
    <row r="114" spans="1:130" s="247" customFormat="1" ht="26.25" customHeight="1">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32184</v>
      </c>
      <c r="AB114" s="1015"/>
      <c r="AC114" s="1015"/>
      <c r="AD114" s="1015"/>
      <c r="AE114" s="1016"/>
      <c r="AF114" s="1017">
        <v>36731</v>
      </c>
      <c r="AG114" s="1015"/>
      <c r="AH114" s="1015"/>
      <c r="AI114" s="1015"/>
      <c r="AJ114" s="1016"/>
      <c r="AK114" s="1017">
        <v>39124</v>
      </c>
      <c r="AL114" s="1015"/>
      <c r="AM114" s="1015"/>
      <c r="AN114" s="1015"/>
      <c r="AO114" s="1016"/>
      <c r="AP114" s="1018">
        <v>1.5</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1492413</v>
      </c>
      <c r="BR114" s="976"/>
      <c r="BS114" s="976"/>
      <c r="BT114" s="976"/>
      <c r="BU114" s="976"/>
      <c r="BV114" s="976">
        <v>1300114</v>
      </c>
      <c r="BW114" s="976"/>
      <c r="BX114" s="976"/>
      <c r="BY114" s="976"/>
      <c r="BZ114" s="976"/>
      <c r="CA114" s="976">
        <v>1275328</v>
      </c>
      <c r="CB114" s="976"/>
      <c r="CC114" s="976"/>
      <c r="CD114" s="976"/>
      <c r="CE114" s="976"/>
      <c r="CF114" s="970">
        <v>48.6</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430</v>
      </c>
      <c r="DH114" s="1015"/>
      <c r="DI114" s="1015"/>
      <c r="DJ114" s="1015"/>
      <c r="DK114" s="1016"/>
      <c r="DL114" s="1017" t="s">
        <v>430</v>
      </c>
      <c r="DM114" s="1015"/>
      <c r="DN114" s="1015"/>
      <c r="DO114" s="1015"/>
      <c r="DP114" s="1016"/>
      <c r="DQ114" s="1017" t="s">
        <v>430</v>
      </c>
      <c r="DR114" s="1015"/>
      <c r="DS114" s="1015"/>
      <c r="DT114" s="1015"/>
      <c r="DU114" s="1016"/>
      <c r="DV114" s="1018" t="s">
        <v>430</v>
      </c>
      <c r="DW114" s="1019"/>
      <c r="DX114" s="1019"/>
      <c r="DY114" s="1019"/>
      <c r="DZ114" s="1020"/>
    </row>
    <row r="115" spans="1:130" s="247" customFormat="1" ht="26.25" customHeight="1">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49880</v>
      </c>
      <c r="AB115" s="990"/>
      <c r="AC115" s="990"/>
      <c r="AD115" s="990"/>
      <c r="AE115" s="991"/>
      <c r="AF115" s="992">
        <v>49908</v>
      </c>
      <c r="AG115" s="990"/>
      <c r="AH115" s="990"/>
      <c r="AI115" s="990"/>
      <c r="AJ115" s="991"/>
      <c r="AK115" s="992">
        <v>49768</v>
      </c>
      <c r="AL115" s="990"/>
      <c r="AM115" s="990"/>
      <c r="AN115" s="990"/>
      <c r="AO115" s="991"/>
      <c r="AP115" s="993">
        <v>1.9</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t="s">
        <v>242</v>
      </c>
      <c r="BR115" s="976"/>
      <c r="BS115" s="976"/>
      <c r="BT115" s="976"/>
      <c r="BU115" s="976"/>
      <c r="BV115" s="976" t="s">
        <v>430</v>
      </c>
      <c r="BW115" s="976"/>
      <c r="BX115" s="976"/>
      <c r="BY115" s="976"/>
      <c r="BZ115" s="976"/>
      <c r="CA115" s="976" t="s">
        <v>432</v>
      </c>
      <c r="CB115" s="976"/>
      <c r="CC115" s="976"/>
      <c r="CD115" s="976"/>
      <c r="CE115" s="976"/>
      <c r="CF115" s="970" t="s">
        <v>430</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242</v>
      </c>
      <c r="DH115" s="1015"/>
      <c r="DI115" s="1015"/>
      <c r="DJ115" s="1015"/>
      <c r="DK115" s="1016"/>
      <c r="DL115" s="1017" t="s">
        <v>242</v>
      </c>
      <c r="DM115" s="1015"/>
      <c r="DN115" s="1015"/>
      <c r="DO115" s="1015"/>
      <c r="DP115" s="1016"/>
      <c r="DQ115" s="1017" t="s">
        <v>430</v>
      </c>
      <c r="DR115" s="1015"/>
      <c r="DS115" s="1015"/>
      <c r="DT115" s="1015"/>
      <c r="DU115" s="1016"/>
      <c r="DV115" s="1018" t="s">
        <v>430</v>
      </c>
      <c r="DW115" s="1019"/>
      <c r="DX115" s="1019"/>
      <c r="DY115" s="1019"/>
      <c r="DZ115" s="1020"/>
    </row>
    <row r="116" spans="1:130" s="247" customFormat="1" ht="26.25" customHeight="1">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432</v>
      </c>
      <c r="AB116" s="1015"/>
      <c r="AC116" s="1015"/>
      <c r="AD116" s="1015"/>
      <c r="AE116" s="1016"/>
      <c r="AF116" s="1017" t="s">
        <v>431</v>
      </c>
      <c r="AG116" s="1015"/>
      <c r="AH116" s="1015"/>
      <c r="AI116" s="1015"/>
      <c r="AJ116" s="1016"/>
      <c r="AK116" s="1017" t="s">
        <v>430</v>
      </c>
      <c r="AL116" s="1015"/>
      <c r="AM116" s="1015"/>
      <c r="AN116" s="1015"/>
      <c r="AO116" s="1016"/>
      <c r="AP116" s="1018" t="s">
        <v>430</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431</v>
      </c>
      <c r="BR116" s="976"/>
      <c r="BS116" s="976"/>
      <c r="BT116" s="976"/>
      <c r="BU116" s="976"/>
      <c r="BV116" s="976" t="s">
        <v>431</v>
      </c>
      <c r="BW116" s="976"/>
      <c r="BX116" s="976"/>
      <c r="BY116" s="976"/>
      <c r="BZ116" s="976"/>
      <c r="CA116" s="976" t="s">
        <v>430</v>
      </c>
      <c r="CB116" s="976"/>
      <c r="CC116" s="976"/>
      <c r="CD116" s="976"/>
      <c r="CE116" s="976"/>
      <c r="CF116" s="970" t="s">
        <v>430</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242</v>
      </c>
      <c r="DH116" s="1015"/>
      <c r="DI116" s="1015"/>
      <c r="DJ116" s="1015"/>
      <c r="DK116" s="1016"/>
      <c r="DL116" s="1017" t="s">
        <v>430</v>
      </c>
      <c r="DM116" s="1015"/>
      <c r="DN116" s="1015"/>
      <c r="DO116" s="1015"/>
      <c r="DP116" s="1016"/>
      <c r="DQ116" s="1017" t="s">
        <v>242</v>
      </c>
      <c r="DR116" s="1015"/>
      <c r="DS116" s="1015"/>
      <c r="DT116" s="1015"/>
      <c r="DU116" s="1016"/>
      <c r="DV116" s="1018" t="s">
        <v>430</v>
      </c>
      <c r="DW116" s="1019"/>
      <c r="DX116" s="1019"/>
      <c r="DY116" s="1019"/>
      <c r="DZ116" s="1020"/>
    </row>
    <row r="117" spans="1:130" s="247" customFormat="1" ht="26.25" customHeight="1">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613452</v>
      </c>
      <c r="AB117" s="1033"/>
      <c r="AC117" s="1033"/>
      <c r="AD117" s="1033"/>
      <c r="AE117" s="1034"/>
      <c r="AF117" s="1035">
        <v>614768</v>
      </c>
      <c r="AG117" s="1033"/>
      <c r="AH117" s="1033"/>
      <c r="AI117" s="1033"/>
      <c r="AJ117" s="1034"/>
      <c r="AK117" s="1035">
        <v>606136</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430</v>
      </c>
      <c r="BR117" s="976"/>
      <c r="BS117" s="976"/>
      <c r="BT117" s="976"/>
      <c r="BU117" s="976"/>
      <c r="BV117" s="976" t="s">
        <v>430</v>
      </c>
      <c r="BW117" s="976"/>
      <c r="BX117" s="976"/>
      <c r="BY117" s="976"/>
      <c r="BZ117" s="976"/>
      <c r="CA117" s="976" t="s">
        <v>432</v>
      </c>
      <c r="CB117" s="976"/>
      <c r="CC117" s="976"/>
      <c r="CD117" s="976"/>
      <c r="CE117" s="976"/>
      <c r="CF117" s="970" t="s">
        <v>242</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430</v>
      </c>
      <c r="DH117" s="1015"/>
      <c r="DI117" s="1015"/>
      <c r="DJ117" s="1015"/>
      <c r="DK117" s="1016"/>
      <c r="DL117" s="1017" t="s">
        <v>430</v>
      </c>
      <c r="DM117" s="1015"/>
      <c r="DN117" s="1015"/>
      <c r="DO117" s="1015"/>
      <c r="DP117" s="1016"/>
      <c r="DQ117" s="1017" t="s">
        <v>432</v>
      </c>
      <c r="DR117" s="1015"/>
      <c r="DS117" s="1015"/>
      <c r="DT117" s="1015"/>
      <c r="DU117" s="1016"/>
      <c r="DV117" s="1018" t="s">
        <v>430</v>
      </c>
      <c r="DW117" s="1019"/>
      <c r="DX117" s="1019"/>
      <c r="DY117" s="1019"/>
      <c r="DZ117" s="1020"/>
    </row>
    <row r="118" spans="1:130" s="247" customFormat="1" ht="26.25" customHeight="1">
      <c r="A118" s="960" t="s">
        <v>425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423</v>
      </c>
      <c r="AB118" s="941"/>
      <c r="AC118" s="941"/>
      <c r="AD118" s="941"/>
      <c r="AE118" s="942"/>
      <c r="AF118" s="940" t="s">
        <v>305</v>
      </c>
      <c r="AG118" s="941"/>
      <c r="AH118" s="941"/>
      <c r="AI118" s="941"/>
      <c r="AJ118" s="942"/>
      <c r="AK118" s="940" t="s">
        <v>304</v>
      </c>
      <c r="AL118" s="941"/>
      <c r="AM118" s="941"/>
      <c r="AN118" s="941"/>
      <c r="AO118" s="942"/>
      <c r="AP118" s="1027" t="s">
        <v>424</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430</v>
      </c>
      <c r="BR118" s="1054"/>
      <c r="BS118" s="1054"/>
      <c r="BT118" s="1054"/>
      <c r="BU118" s="1054"/>
      <c r="BV118" s="1054" t="s">
        <v>432</v>
      </c>
      <c r="BW118" s="1054"/>
      <c r="BX118" s="1054"/>
      <c r="BY118" s="1054"/>
      <c r="BZ118" s="1054"/>
      <c r="CA118" s="1054" t="s">
        <v>431</v>
      </c>
      <c r="CB118" s="1054"/>
      <c r="CC118" s="1054"/>
      <c r="CD118" s="1054"/>
      <c r="CE118" s="1054"/>
      <c r="CF118" s="970" t="s">
        <v>242</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430</v>
      </c>
      <c r="DH118" s="1015"/>
      <c r="DI118" s="1015"/>
      <c r="DJ118" s="1015"/>
      <c r="DK118" s="1016"/>
      <c r="DL118" s="1017" t="s">
        <v>430</v>
      </c>
      <c r="DM118" s="1015"/>
      <c r="DN118" s="1015"/>
      <c r="DO118" s="1015"/>
      <c r="DP118" s="1016"/>
      <c r="DQ118" s="1017" t="s">
        <v>431</v>
      </c>
      <c r="DR118" s="1015"/>
      <c r="DS118" s="1015"/>
      <c r="DT118" s="1015"/>
      <c r="DU118" s="1016"/>
      <c r="DV118" s="1018" t="s">
        <v>430</v>
      </c>
      <c r="DW118" s="1019"/>
      <c r="DX118" s="1019"/>
      <c r="DY118" s="1019"/>
      <c r="DZ118" s="1020"/>
    </row>
    <row r="119" spans="1:130" s="247" customFormat="1" ht="26.25" customHeight="1">
      <c r="A119" s="1114" t="s">
        <v>428</v>
      </c>
      <c r="B119" s="1000"/>
      <c r="C119" s="979" t="s">
        <v>429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432</v>
      </c>
      <c r="AB119" s="948"/>
      <c r="AC119" s="948"/>
      <c r="AD119" s="948"/>
      <c r="AE119" s="949"/>
      <c r="AF119" s="950" t="s">
        <v>432</v>
      </c>
      <c r="AG119" s="948"/>
      <c r="AH119" s="948"/>
      <c r="AI119" s="948"/>
      <c r="AJ119" s="949"/>
      <c r="AK119" s="950" t="s">
        <v>430</v>
      </c>
      <c r="AL119" s="948"/>
      <c r="AM119" s="948"/>
      <c r="AN119" s="948"/>
      <c r="AO119" s="949"/>
      <c r="AP119" s="951" t="s">
        <v>430</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457</v>
      </c>
      <c r="BP119" s="1062"/>
      <c r="BQ119" s="1053">
        <v>7878608</v>
      </c>
      <c r="BR119" s="1054"/>
      <c r="BS119" s="1054"/>
      <c r="BT119" s="1054"/>
      <c r="BU119" s="1054"/>
      <c r="BV119" s="1054">
        <v>7446087</v>
      </c>
      <c r="BW119" s="1054"/>
      <c r="BX119" s="1054"/>
      <c r="BY119" s="1054"/>
      <c r="BZ119" s="1054"/>
      <c r="CA119" s="1054">
        <v>7190731</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665238</v>
      </c>
      <c r="DH119" s="1040"/>
      <c r="DI119" s="1040"/>
      <c r="DJ119" s="1040"/>
      <c r="DK119" s="1041"/>
      <c r="DL119" s="1039">
        <v>617997</v>
      </c>
      <c r="DM119" s="1040"/>
      <c r="DN119" s="1040"/>
      <c r="DO119" s="1040"/>
      <c r="DP119" s="1041"/>
      <c r="DQ119" s="1039">
        <v>570756</v>
      </c>
      <c r="DR119" s="1040"/>
      <c r="DS119" s="1040"/>
      <c r="DT119" s="1040"/>
      <c r="DU119" s="1041"/>
      <c r="DV119" s="1042">
        <v>21.8</v>
      </c>
      <c r="DW119" s="1043"/>
      <c r="DX119" s="1043"/>
      <c r="DY119" s="1043"/>
      <c r="DZ119" s="1044"/>
    </row>
    <row r="120" spans="1:130" s="247" customFormat="1" ht="26.25" customHeight="1">
      <c r="A120" s="1115"/>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430</v>
      </c>
      <c r="AB120" s="1015"/>
      <c r="AC120" s="1015"/>
      <c r="AD120" s="1015"/>
      <c r="AE120" s="1016"/>
      <c r="AF120" s="1017" t="s">
        <v>430</v>
      </c>
      <c r="AG120" s="1015"/>
      <c r="AH120" s="1015"/>
      <c r="AI120" s="1015"/>
      <c r="AJ120" s="1016"/>
      <c r="AK120" s="1017" t="s">
        <v>242</v>
      </c>
      <c r="AL120" s="1015"/>
      <c r="AM120" s="1015"/>
      <c r="AN120" s="1015"/>
      <c r="AO120" s="1016"/>
      <c r="AP120" s="1018" t="s">
        <v>430</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2295755</v>
      </c>
      <c r="BR120" s="983"/>
      <c r="BS120" s="983"/>
      <c r="BT120" s="983"/>
      <c r="BU120" s="983"/>
      <c r="BV120" s="983">
        <v>2446589</v>
      </c>
      <c r="BW120" s="983"/>
      <c r="BX120" s="983"/>
      <c r="BY120" s="983"/>
      <c r="BZ120" s="983"/>
      <c r="CA120" s="983">
        <v>2267449</v>
      </c>
      <c r="CB120" s="983"/>
      <c r="CC120" s="983"/>
      <c r="CD120" s="983"/>
      <c r="CE120" s="983"/>
      <c r="CF120" s="997">
        <v>86.4</v>
      </c>
      <c r="CG120" s="998"/>
      <c r="CH120" s="998"/>
      <c r="CI120" s="998"/>
      <c r="CJ120" s="998"/>
      <c r="CK120" s="1063" t="s">
        <v>461</v>
      </c>
      <c r="CL120" s="1064"/>
      <c r="CM120" s="1064"/>
      <c r="CN120" s="1064"/>
      <c r="CO120" s="1065"/>
      <c r="CP120" s="1071" t="s">
        <v>462</v>
      </c>
      <c r="CQ120" s="1072"/>
      <c r="CR120" s="1072"/>
      <c r="CS120" s="1072"/>
      <c r="CT120" s="1072"/>
      <c r="CU120" s="1072"/>
      <c r="CV120" s="1072"/>
      <c r="CW120" s="1072"/>
      <c r="CX120" s="1072"/>
      <c r="CY120" s="1072"/>
      <c r="CZ120" s="1072"/>
      <c r="DA120" s="1072"/>
      <c r="DB120" s="1072"/>
      <c r="DC120" s="1072"/>
      <c r="DD120" s="1072"/>
      <c r="DE120" s="1072"/>
      <c r="DF120" s="1073"/>
      <c r="DG120" s="982">
        <v>1177527</v>
      </c>
      <c r="DH120" s="983"/>
      <c r="DI120" s="983"/>
      <c r="DJ120" s="983"/>
      <c r="DK120" s="983"/>
      <c r="DL120" s="983">
        <v>1078531</v>
      </c>
      <c r="DM120" s="983"/>
      <c r="DN120" s="983"/>
      <c r="DO120" s="983"/>
      <c r="DP120" s="983"/>
      <c r="DQ120" s="983">
        <v>971524</v>
      </c>
      <c r="DR120" s="983"/>
      <c r="DS120" s="983"/>
      <c r="DT120" s="983"/>
      <c r="DU120" s="983"/>
      <c r="DV120" s="984">
        <v>37</v>
      </c>
      <c r="DW120" s="984"/>
      <c r="DX120" s="984"/>
      <c r="DY120" s="984"/>
      <c r="DZ120" s="985"/>
    </row>
    <row r="121" spans="1:130" s="247" customFormat="1" ht="26.25" customHeight="1">
      <c r="A121" s="1115"/>
      <c r="B121" s="1002"/>
      <c r="C121" s="1023" t="s">
        <v>463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430</v>
      </c>
      <c r="AB121" s="1015"/>
      <c r="AC121" s="1015"/>
      <c r="AD121" s="1015"/>
      <c r="AE121" s="1016"/>
      <c r="AF121" s="1017" t="s">
        <v>430</v>
      </c>
      <c r="AG121" s="1015"/>
      <c r="AH121" s="1015"/>
      <c r="AI121" s="1015"/>
      <c r="AJ121" s="1016"/>
      <c r="AK121" s="1017" t="s">
        <v>432</v>
      </c>
      <c r="AL121" s="1015"/>
      <c r="AM121" s="1015"/>
      <c r="AN121" s="1015"/>
      <c r="AO121" s="1016"/>
      <c r="AP121" s="1018" t="s">
        <v>432</v>
      </c>
      <c r="AQ121" s="1019"/>
      <c r="AR121" s="1019"/>
      <c r="AS121" s="1019"/>
      <c r="AT121" s="1020"/>
      <c r="AU121" s="1048"/>
      <c r="AV121" s="1049"/>
      <c r="AW121" s="1049"/>
      <c r="AX121" s="1049"/>
      <c r="AY121" s="1050"/>
      <c r="AZ121" s="1005" t="s">
        <v>464</v>
      </c>
      <c r="BA121" s="1006"/>
      <c r="BB121" s="1006"/>
      <c r="BC121" s="1006"/>
      <c r="BD121" s="1006"/>
      <c r="BE121" s="1006"/>
      <c r="BF121" s="1006"/>
      <c r="BG121" s="1006"/>
      <c r="BH121" s="1006"/>
      <c r="BI121" s="1006"/>
      <c r="BJ121" s="1006"/>
      <c r="BK121" s="1006"/>
      <c r="BL121" s="1006"/>
      <c r="BM121" s="1006"/>
      <c r="BN121" s="1006"/>
      <c r="BO121" s="1006"/>
      <c r="BP121" s="1007"/>
      <c r="BQ121" s="975" t="s">
        <v>430</v>
      </c>
      <c r="BR121" s="976"/>
      <c r="BS121" s="976"/>
      <c r="BT121" s="976"/>
      <c r="BU121" s="976"/>
      <c r="BV121" s="976" t="s">
        <v>432</v>
      </c>
      <c r="BW121" s="976"/>
      <c r="BX121" s="976"/>
      <c r="BY121" s="976"/>
      <c r="BZ121" s="976"/>
      <c r="CA121" s="976" t="s">
        <v>432</v>
      </c>
      <c r="CB121" s="976"/>
      <c r="CC121" s="976"/>
      <c r="CD121" s="976"/>
      <c r="CE121" s="976"/>
      <c r="CF121" s="970" t="s">
        <v>430</v>
      </c>
      <c r="CG121" s="971"/>
      <c r="CH121" s="971"/>
      <c r="CI121" s="971"/>
      <c r="CJ121" s="971"/>
      <c r="CK121" s="1066"/>
      <c r="CL121" s="1067"/>
      <c r="CM121" s="1067"/>
      <c r="CN121" s="1067"/>
      <c r="CO121" s="1068"/>
      <c r="CP121" s="1076" t="s">
        <v>465</v>
      </c>
      <c r="CQ121" s="1077"/>
      <c r="CR121" s="1077"/>
      <c r="CS121" s="1077"/>
      <c r="CT121" s="1077"/>
      <c r="CU121" s="1077"/>
      <c r="CV121" s="1077"/>
      <c r="CW121" s="1077"/>
      <c r="CX121" s="1077"/>
      <c r="CY121" s="1077"/>
      <c r="CZ121" s="1077"/>
      <c r="DA121" s="1077"/>
      <c r="DB121" s="1077"/>
      <c r="DC121" s="1077"/>
      <c r="DD121" s="1077"/>
      <c r="DE121" s="1077"/>
      <c r="DF121" s="1078"/>
      <c r="DG121" s="975" t="s">
        <v>432</v>
      </c>
      <c r="DH121" s="976"/>
      <c r="DI121" s="976"/>
      <c r="DJ121" s="976"/>
      <c r="DK121" s="976"/>
      <c r="DL121" s="976" t="s">
        <v>432</v>
      </c>
      <c r="DM121" s="976"/>
      <c r="DN121" s="976"/>
      <c r="DO121" s="976"/>
      <c r="DP121" s="976"/>
      <c r="DQ121" s="976" t="s">
        <v>432</v>
      </c>
      <c r="DR121" s="976"/>
      <c r="DS121" s="976"/>
      <c r="DT121" s="976"/>
      <c r="DU121" s="976"/>
      <c r="DV121" s="977" t="s">
        <v>242</v>
      </c>
      <c r="DW121" s="977"/>
      <c r="DX121" s="977"/>
      <c r="DY121" s="977"/>
      <c r="DZ121" s="978"/>
    </row>
    <row r="122" spans="1:130" s="247" customFormat="1" ht="26.25" customHeight="1">
      <c r="A122" s="1115"/>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242</v>
      </c>
      <c r="AB122" s="1015"/>
      <c r="AC122" s="1015"/>
      <c r="AD122" s="1015"/>
      <c r="AE122" s="1016"/>
      <c r="AF122" s="1017" t="s">
        <v>430</v>
      </c>
      <c r="AG122" s="1015"/>
      <c r="AH122" s="1015"/>
      <c r="AI122" s="1015"/>
      <c r="AJ122" s="1016"/>
      <c r="AK122" s="1017" t="s">
        <v>430</v>
      </c>
      <c r="AL122" s="1015"/>
      <c r="AM122" s="1015"/>
      <c r="AN122" s="1015"/>
      <c r="AO122" s="1016"/>
      <c r="AP122" s="1018" t="s">
        <v>432</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4641714</v>
      </c>
      <c r="BR122" s="1054"/>
      <c r="BS122" s="1054"/>
      <c r="BT122" s="1054"/>
      <c r="BU122" s="1054"/>
      <c r="BV122" s="1054">
        <v>4500745</v>
      </c>
      <c r="BW122" s="1054"/>
      <c r="BX122" s="1054"/>
      <c r="BY122" s="1054"/>
      <c r="BZ122" s="1054"/>
      <c r="CA122" s="1054">
        <v>4345592</v>
      </c>
      <c r="CB122" s="1054"/>
      <c r="CC122" s="1054"/>
      <c r="CD122" s="1054"/>
      <c r="CE122" s="1054"/>
      <c r="CF122" s="1074">
        <v>165.7</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c r="A123" s="1115"/>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432</v>
      </c>
      <c r="AB123" s="1015"/>
      <c r="AC123" s="1015"/>
      <c r="AD123" s="1015"/>
      <c r="AE123" s="1016"/>
      <c r="AF123" s="1017" t="s">
        <v>430</v>
      </c>
      <c r="AG123" s="1015"/>
      <c r="AH123" s="1015"/>
      <c r="AI123" s="1015"/>
      <c r="AJ123" s="1016"/>
      <c r="AK123" s="1017" t="s">
        <v>430</v>
      </c>
      <c r="AL123" s="1015"/>
      <c r="AM123" s="1015"/>
      <c r="AN123" s="1015"/>
      <c r="AO123" s="1016"/>
      <c r="AP123" s="1018" t="s">
        <v>430</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467</v>
      </c>
      <c r="BP123" s="1062"/>
      <c r="BQ123" s="1121">
        <v>6937469</v>
      </c>
      <c r="BR123" s="1122"/>
      <c r="BS123" s="1122"/>
      <c r="BT123" s="1122"/>
      <c r="BU123" s="1122"/>
      <c r="BV123" s="1122">
        <v>6947334</v>
      </c>
      <c r="BW123" s="1122"/>
      <c r="BX123" s="1122"/>
      <c r="BY123" s="1122"/>
      <c r="BZ123" s="1122"/>
      <c r="CA123" s="1122">
        <v>6613041</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c r="A124" s="1115"/>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242</v>
      </c>
      <c r="AB124" s="1015"/>
      <c r="AC124" s="1015"/>
      <c r="AD124" s="1015"/>
      <c r="AE124" s="1016"/>
      <c r="AF124" s="1017" t="s">
        <v>242</v>
      </c>
      <c r="AG124" s="1015"/>
      <c r="AH124" s="1015"/>
      <c r="AI124" s="1015"/>
      <c r="AJ124" s="1016"/>
      <c r="AK124" s="1017" t="s">
        <v>242</v>
      </c>
      <c r="AL124" s="1015"/>
      <c r="AM124" s="1015"/>
      <c r="AN124" s="1015"/>
      <c r="AO124" s="1016"/>
      <c r="AP124" s="1018" t="s">
        <v>242</v>
      </c>
      <c r="AQ124" s="1019"/>
      <c r="AR124" s="1019"/>
      <c r="AS124" s="1019"/>
      <c r="AT124" s="1020"/>
      <c r="AU124" s="1117" t="s">
        <v>468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35.799999999999997</v>
      </c>
      <c r="BR124" s="1084"/>
      <c r="BS124" s="1084"/>
      <c r="BT124" s="1084"/>
      <c r="BU124" s="1084"/>
      <c r="BV124" s="1084">
        <v>19</v>
      </c>
      <c r="BW124" s="1084"/>
      <c r="BX124" s="1084"/>
      <c r="BY124" s="1084"/>
      <c r="BZ124" s="1084"/>
      <c r="CA124" s="1084">
        <v>22</v>
      </c>
      <c r="CB124" s="1084"/>
      <c r="CC124" s="1084"/>
      <c r="CD124" s="1084"/>
      <c r="CE124" s="1084"/>
      <c r="CF124" s="1085"/>
      <c r="CG124" s="1086"/>
      <c r="CH124" s="1086"/>
      <c r="CI124" s="1086"/>
      <c r="CJ124" s="1087"/>
      <c r="CK124" s="1069"/>
      <c r="CL124" s="1069"/>
      <c r="CM124" s="1069"/>
      <c r="CN124" s="1069"/>
      <c r="CO124" s="1070"/>
      <c r="CP124" s="1076" t="s">
        <v>469</v>
      </c>
      <c r="CQ124" s="1077"/>
      <c r="CR124" s="1077"/>
      <c r="CS124" s="1077"/>
      <c r="CT124" s="1077"/>
      <c r="CU124" s="1077"/>
      <c r="CV124" s="1077"/>
      <c r="CW124" s="1077"/>
      <c r="CX124" s="1077"/>
      <c r="CY124" s="1077"/>
      <c r="CZ124" s="1077"/>
      <c r="DA124" s="1077"/>
      <c r="DB124" s="1077"/>
      <c r="DC124" s="1077"/>
      <c r="DD124" s="1077"/>
      <c r="DE124" s="1077"/>
      <c r="DF124" s="1078"/>
      <c r="DG124" s="1061" t="s">
        <v>242</v>
      </c>
      <c r="DH124" s="1040"/>
      <c r="DI124" s="1040"/>
      <c r="DJ124" s="1040"/>
      <c r="DK124" s="1041"/>
      <c r="DL124" s="1039" t="s">
        <v>242</v>
      </c>
      <c r="DM124" s="1040"/>
      <c r="DN124" s="1040"/>
      <c r="DO124" s="1040"/>
      <c r="DP124" s="1041"/>
      <c r="DQ124" s="1039" t="s">
        <v>242</v>
      </c>
      <c r="DR124" s="1040"/>
      <c r="DS124" s="1040"/>
      <c r="DT124" s="1040"/>
      <c r="DU124" s="1041"/>
      <c r="DV124" s="1042" t="s">
        <v>242</v>
      </c>
      <c r="DW124" s="1043"/>
      <c r="DX124" s="1043"/>
      <c r="DY124" s="1043"/>
      <c r="DZ124" s="1044"/>
    </row>
    <row r="125" spans="1:130" s="247" customFormat="1" ht="26.25" customHeight="1">
      <c r="A125" s="1115"/>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242</v>
      </c>
      <c r="AB125" s="1015"/>
      <c r="AC125" s="1015"/>
      <c r="AD125" s="1015"/>
      <c r="AE125" s="1016"/>
      <c r="AF125" s="1017" t="s">
        <v>470</v>
      </c>
      <c r="AG125" s="1015"/>
      <c r="AH125" s="1015"/>
      <c r="AI125" s="1015"/>
      <c r="AJ125" s="1016"/>
      <c r="AK125" s="1017" t="s">
        <v>242</v>
      </c>
      <c r="AL125" s="1015"/>
      <c r="AM125" s="1015"/>
      <c r="AN125" s="1015"/>
      <c r="AO125" s="1016"/>
      <c r="AP125" s="1018" t="s">
        <v>242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431</v>
      </c>
      <c r="DH125" s="983"/>
      <c r="DI125" s="983"/>
      <c r="DJ125" s="983"/>
      <c r="DK125" s="983"/>
      <c r="DL125" s="983" t="s">
        <v>242</v>
      </c>
      <c r="DM125" s="983"/>
      <c r="DN125" s="983"/>
      <c r="DO125" s="983"/>
      <c r="DP125" s="983"/>
      <c r="DQ125" s="983" t="s">
        <v>242</v>
      </c>
      <c r="DR125" s="983"/>
      <c r="DS125" s="983"/>
      <c r="DT125" s="983"/>
      <c r="DU125" s="983"/>
      <c r="DV125" s="984" t="s">
        <v>242</v>
      </c>
      <c r="DW125" s="984"/>
      <c r="DX125" s="984"/>
      <c r="DY125" s="984"/>
      <c r="DZ125" s="985"/>
    </row>
    <row r="126" spans="1:130" s="247" customFormat="1" ht="26.25" customHeight="1" thickBot="1">
      <c r="A126" s="1115"/>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49880</v>
      </c>
      <c r="AB126" s="1015"/>
      <c r="AC126" s="1015"/>
      <c r="AD126" s="1015"/>
      <c r="AE126" s="1016"/>
      <c r="AF126" s="1017">
        <v>49908</v>
      </c>
      <c r="AG126" s="1015"/>
      <c r="AH126" s="1015"/>
      <c r="AI126" s="1015"/>
      <c r="AJ126" s="1016"/>
      <c r="AK126" s="1017">
        <v>49768</v>
      </c>
      <c r="AL126" s="1015"/>
      <c r="AM126" s="1015"/>
      <c r="AN126" s="1015"/>
      <c r="AO126" s="1016"/>
      <c r="AP126" s="1018">
        <v>1.9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242</v>
      </c>
      <c r="DH126" s="976"/>
      <c r="DI126" s="976"/>
      <c r="DJ126" s="976"/>
      <c r="DK126" s="976"/>
      <c r="DL126" s="976" t="s">
        <v>242</v>
      </c>
      <c r="DM126" s="976"/>
      <c r="DN126" s="976"/>
      <c r="DO126" s="976"/>
      <c r="DP126" s="976"/>
      <c r="DQ126" s="976" t="s">
        <v>474</v>
      </c>
      <c r="DR126" s="976"/>
      <c r="DS126" s="976"/>
      <c r="DT126" s="976"/>
      <c r="DU126" s="976"/>
      <c r="DV126" s="977" t="s">
        <v>242</v>
      </c>
      <c r="DW126" s="977"/>
      <c r="DX126" s="977"/>
      <c r="DY126" s="977"/>
      <c r="DZ126" s="978"/>
    </row>
    <row r="127" spans="1:130" s="247" customFormat="1" ht="26.25" customHeight="1">
      <c r="A127" s="1116"/>
      <c r="B127" s="1004"/>
      <c r="C127" s="1058" t="s">
        <v>475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242</v>
      </c>
      <c r="AB127" s="1015"/>
      <c r="AC127" s="1015"/>
      <c r="AD127" s="1015"/>
      <c r="AE127" s="1016"/>
      <c r="AF127" s="1017" t="s">
        <v>242</v>
      </c>
      <c r="AG127" s="1015"/>
      <c r="AH127" s="1015"/>
      <c r="AI127" s="1015"/>
      <c r="AJ127" s="1016"/>
      <c r="AK127" s="1017" t="s">
        <v>242</v>
      </c>
      <c r="AL127" s="1015"/>
      <c r="AM127" s="1015"/>
      <c r="AN127" s="1015"/>
      <c r="AO127" s="1016"/>
      <c r="AP127" s="1018" t="s">
        <v>474</v>
      </c>
      <c r="AQ127" s="1019"/>
      <c r="AR127" s="1019"/>
      <c r="AS127" s="1019"/>
      <c r="AT127" s="1020"/>
      <c r="AU127" s="283"/>
      <c r="AV127" s="283"/>
      <c r="AW127" s="283"/>
      <c r="AX127" s="1088" t="s">
        <v>476</v>
      </c>
      <c r="AY127" s="1089"/>
      <c r="AZ127" s="1089"/>
      <c r="BA127" s="1089"/>
      <c r="BB127" s="1089"/>
      <c r="BC127" s="1089"/>
      <c r="BD127" s="1089"/>
      <c r="BE127" s="1090"/>
      <c r="BF127" s="1091" t="s">
        <v>477</v>
      </c>
      <c r="BG127" s="1089"/>
      <c r="BH127" s="1089"/>
      <c r="BI127" s="1089"/>
      <c r="BJ127" s="1089"/>
      <c r="BK127" s="1089"/>
      <c r="BL127" s="1090"/>
      <c r="BM127" s="1091" t="s">
        <v>478</v>
      </c>
      <c r="BN127" s="1089"/>
      <c r="BO127" s="1089"/>
      <c r="BP127" s="1089"/>
      <c r="BQ127" s="1089"/>
      <c r="BR127" s="1089"/>
      <c r="BS127" s="1090"/>
      <c r="BT127" s="1091" t="s">
        <v>479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480</v>
      </c>
      <c r="CQ127" s="1006"/>
      <c r="CR127" s="1006"/>
      <c r="CS127" s="1006"/>
      <c r="CT127" s="1006"/>
      <c r="CU127" s="1006"/>
      <c r="CV127" s="1006"/>
      <c r="CW127" s="1006"/>
      <c r="CX127" s="1006"/>
      <c r="CY127" s="1006"/>
      <c r="CZ127" s="1006"/>
      <c r="DA127" s="1006"/>
      <c r="DB127" s="1006"/>
      <c r="DC127" s="1006"/>
      <c r="DD127" s="1006"/>
      <c r="DE127" s="1006"/>
      <c r="DF127" s="1007"/>
      <c r="DG127" s="975" t="s">
        <v>242</v>
      </c>
      <c r="DH127" s="976"/>
      <c r="DI127" s="976"/>
      <c r="DJ127" s="976"/>
      <c r="DK127" s="976"/>
      <c r="DL127" s="976" t="s">
        <v>242</v>
      </c>
      <c r="DM127" s="976"/>
      <c r="DN127" s="976"/>
      <c r="DO127" s="976"/>
      <c r="DP127" s="976"/>
      <c r="DQ127" s="976" t="s">
        <v>242</v>
      </c>
      <c r="DR127" s="976"/>
      <c r="DS127" s="976"/>
      <c r="DT127" s="976"/>
      <c r="DU127" s="976"/>
      <c r="DV127" s="977" t="s">
        <v>242</v>
      </c>
      <c r="DW127" s="977"/>
      <c r="DX127" s="977"/>
      <c r="DY127" s="977"/>
      <c r="DZ127" s="978"/>
    </row>
    <row r="128" spans="1:130" s="247" customFormat="1" ht="26.25" customHeight="1" thickBot="1">
      <c r="A128" s="1099" t="s">
        <v>481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482</v>
      </c>
      <c r="X128" s="1101"/>
      <c r="Y128" s="1101"/>
      <c r="Z128" s="1102"/>
      <c r="AA128" s="1103" t="s">
        <v>242</v>
      </c>
      <c r="AB128" s="1104"/>
      <c r="AC128" s="1104"/>
      <c r="AD128" s="1104"/>
      <c r="AE128" s="1105"/>
      <c r="AF128" s="1106" t="s">
        <v>242</v>
      </c>
      <c r="AG128" s="1104"/>
      <c r="AH128" s="1104"/>
      <c r="AI128" s="1104"/>
      <c r="AJ128" s="1105"/>
      <c r="AK128" s="1106" t="s">
        <v>242</v>
      </c>
      <c r="AL128" s="1104"/>
      <c r="AM128" s="1104"/>
      <c r="AN128" s="1104"/>
      <c r="AO128" s="1105"/>
      <c r="AP128" s="1107"/>
      <c r="AQ128" s="1108"/>
      <c r="AR128" s="1108"/>
      <c r="AS128" s="1108"/>
      <c r="AT128" s="1109"/>
      <c r="AU128" s="283"/>
      <c r="AV128" s="283"/>
      <c r="AW128" s="283"/>
      <c r="AX128" s="944" t="s">
        <v>483</v>
      </c>
      <c r="AY128" s="945"/>
      <c r="AZ128" s="945"/>
      <c r="BA128" s="945"/>
      <c r="BB128" s="945"/>
      <c r="BC128" s="945"/>
      <c r="BD128" s="945"/>
      <c r="BE128" s="946"/>
      <c r="BF128" s="1110" t="s">
        <v>431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484</v>
      </c>
      <c r="CQ128" s="1093"/>
      <c r="CR128" s="1093"/>
      <c r="CS128" s="1093"/>
      <c r="CT128" s="1093"/>
      <c r="CU128" s="1093"/>
      <c r="CV128" s="1093"/>
      <c r="CW128" s="1093"/>
      <c r="CX128" s="1093"/>
      <c r="CY128" s="1093"/>
      <c r="CZ128" s="1093"/>
      <c r="DA128" s="1093"/>
      <c r="DB128" s="1093"/>
      <c r="DC128" s="1093"/>
      <c r="DD128" s="1093"/>
      <c r="DE128" s="1093"/>
      <c r="DF128" s="1094"/>
      <c r="DG128" s="1095" t="s">
        <v>242</v>
      </c>
      <c r="DH128" s="1096"/>
      <c r="DI128" s="1096"/>
      <c r="DJ128" s="1096"/>
      <c r="DK128" s="1096"/>
      <c r="DL128" s="1096" t="s">
        <v>242</v>
      </c>
      <c r="DM128" s="1096"/>
      <c r="DN128" s="1096"/>
      <c r="DO128" s="1096"/>
      <c r="DP128" s="1096"/>
      <c r="DQ128" s="1096" t="s">
        <v>474</v>
      </c>
      <c r="DR128" s="1096"/>
      <c r="DS128" s="1096"/>
      <c r="DT128" s="1096"/>
      <c r="DU128" s="1096"/>
      <c r="DV128" s="1097" t="s">
        <v>242</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485</v>
      </c>
      <c r="X129" s="1130"/>
      <c r="Y129" s="1130"/>
      <c r="Z129" s="1131"/>
      <c r="AA129" s="1014">
        <v>3060089</v>
      </c>
      <c r="AB129" s="1015"/>
      <c r="AC129" s="1015"/>
      <c r="AD129" s="1015"/>
      <c r="AE129" s="1016"/>
      <c r="AF129" s="1017">
        <v>3055769</v>
      </c>
      <c r="AG129" s="1015"/>
      <c r="AH129" s="1015"/>
      <c r="AI129" s="1015"/>
      <c r="AJ129" s="1016"/>
      <c r="AK129" s="1017">
        <v>3059098</v>
      </c>
      <c r="AL129" s="1015"/>
      <c r="AM129" s="1015"/>
      <c r="AN129" s="1015"/>
      <c r="AO129" s="1016"/>
      <c r="AP129" s="1132"/>
      <c r="AQ129" s="1133"/>
      <c r="AR129" s="1133"/>
      <c r="AS129" s="1133"/>
      <c r="AT129" s="1134"/>
      <c r="AU129" s="285"/>
      <c r="AV129" s="285"/>
      <c r="AW129" s="285"/>
      <c r="AX129" s="1123" t="s">
        <v>486</v>
      </c>
      <c r="AY129" s="1006"/>
      <c r="AZ129" s="1006"/>
      <c r="BA129" s="1006"/>
      <c r="BB129" s="1006"/>
      <c r="BC129" s="1006"/>
      <c r="BD129" s="1006"/>
      <c r="BE129" s="1007"/>
      <c r="BF129" s="1124" t="s">
        <v>242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487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488</v>
      </c>
      <c r="X130" s="1130"/>
      <c r="Y130" s="1130"/>
      <c r="Z130" s="1131"/>
      <c r="AA130" s="1014">
        <v>435851</v>
      </c>
      <c r="AB130" s="1015"/>
      <c r="AC130" s="1015"/>
      <c r="AD130" s="1015"/>
      <c r="AE130" s="1016"/>
      <c r="AF130" s="1017">
        <v>437602</v>
      </c>
      <c r="AG130" s="1015"/>
      <c r="AH130" s="1015"/>
      <c r="AI130" s="1015"/>
      <c r="AJ130" s="1016"/>
      <c r="AK130" s="1017">
        <v>436115</v>
      </c>
      <c r="AL130" s="1015"/>
      <c r="AM130" s="1015"/>
      <c r="AN130" s="1015"/>
      <c r="AO130" s="1016"/>
      <c r="AP130" s="1132"/>
      <c r="AQ130" s="1133"/>
      <c r="AR130" s="1133"/>
      <c r="AS130" s="1133"/>
      <c r="AT130" s="1134"/>
      <c r="AU130" s="285"/>
      <c r="AV130" s="285"/>
      <c r="AW130" s="285"/>
      <c r="AX130" s="1123" t="s">
        <v>489</v>
      </c>
      <c r="AY130" s="1006"/>
      <c r="AZ130" s="1006"/>
      <c r="BA130" s="1006"/>
      <c r="BB130" s="1006"/>
      <c r="BC130" s="1006"/>
      <c r="BD130" s="1006"/>
      <c r="BE130" s="1007"/>
      <c r="BF130" s="1160">
        <v>6.6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490</v>
      </c>
      <c r="X131" s="1168"/>
      <c r="Y131" s="1168"/>
      <c r="Z131" s="1169"/>
      <c r="AA131" s="1061">
        <v>2624238</v>
      </c>
      <c r="AB131" s="1040"/>
      <c r="AC131" s="1040"/>
      <c r="AD131" s="1040"/>
      <c r="AE131" s="1041"/>
      <c r="AF131" s="1039">
        <v>2618167</v>
      </c>
      <c r="AG131" s="1040"/>
      <c r="AH131" s="1040"/>
      <c r="AI131" s="1040"/>
      <c r="AJ131" s="1041"/>
      <c r="AK131" s="1039">
        <v>2622983</v>
      </c>
      <c r="AL131" s="1040"/>
      <c r="AM131" s="1040"/>
      <c r="AN131" s="1040"/>
      <c r="AO131" s="1041"/>
      <c r="AP131" s="1170"/>
      <c r="AQ131" s="1171"/>
      <c r="AR131" s="1171"/>
      <c r="AS131" s="1171"/>
      <c r="AT131" s="1172"/>
      <c r="AU131" s="285"/>
      <c r="AV131" s="285"/>
      <c r="AW131" s="285"/>
      <c r="AX131" s="1142" t="s">
        <v>491</v>
      </c>
      <c r="AY131" s="1093"/>
      <c r="AZ131" s="1093"/>
      <c r="BA131" s="1093"/>
      <c r="BB131" s="1093"/>
      <c r="BC131" s="1093"/>
      <c r="BD131" s="1093"/>
      <c r="BE131" s="1094"/>
      <c r="BF131" s="1143">
        <v>22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493</v>
      </c>
      <c r="W132" s="1153"/>
      <c r="X132" s="1153"/>
      <c r="Y132" s="1153"/>
      <c r="Z132" s="1154"/>
      <c r="AA132" s="1155">
        <v>6.7677169529999999</v>
      </c>
      <c r="AB132" s="1156"/>
      <c r="AC132" s="1156"/>
      <c r="AD132" s="1156"/>
      <c r="AE132" s="1157"/>
      <c r="AF132" s="1158">
        <v>6.7667952429999998</v>
      </c>
      <c r="AG132" s="1156"/>
      <c r="AH132" s="1156"/>
      <c r="AI132" s="1156"/>
      <c r="AJ132" s="1157"/>
      <c r="AK132" s="1158">
        <v>6.4819710989999999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494</v>
      </c>
      <c r="W133" s="1136"/>
      <c r="X133" s="1136"/>
      <c r="Y133" s="1136"/>
      <c r="Z133" s="1137"/>
      <c r="AA133" s="1138">
        <v>6.9</v>
      </c>
      <c r="AB133" s="1139"/>
      <c r="AC133" s="1139"/>
      <c r="AD133" s="1139"/>
      <c r="AE133" s="1140"/>
      <c r="AF133" s="1138">
        <v>6.8</v>
      </c>
      <c r="AG133" s="1139"/>
      <c r="AH133" s="1139"/>
      <c r="AI133" s="1139"/>
      <c r="AJ133" s="1140"/>
      <c r="AK133" s="1138">
        <v>6.6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zyaYLoVqg64cMRskjhdQuQr1/pzffSzDkmNZJ2oQ9ZwLOS8TwMbQ4INkcTJBvt7kOf+KDISFAS2KgkEm1BnNkw==" saltValue="mKXkLJsKLVFS+NeQQlA9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CE7+YEZx+WcPGEwH4ptolhbkD6ykiKCEHEqSVI+4PuUvDBU4ipJFv8F2TR3hvzI7ZwwnABoWdrTLIUPGEhy+zw==" saltValue="K1Vhn1sk0kv34ygaMJ00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bGYMMUrSVBmxiQPhY8ZlbeEKvZP1zqVz23jJq7FCxtoNJj4sjKpnBPy7XYGv+PQ7ZhLV/AZhZSV/jmrd5cn4g==" saltValue="K0yBSbyi0ZpuLO27X4TtQ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498</v>
      </c>
      <c r="AP7" s="304"/>
      <c r="AQ7" s="305" t="s">
        <v>499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500</v>
      </c>
      <c r="AQ8" s="311" t="s">
        <v>501</v>
      </c>
      <c r="AR8" s="312" t="s">
        <v>502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503</v>
      </c>
      <c r="AL9" s="1179"/>
      <c r="AM9" s="1179"/>
      <c r="AN9" s="1180"/>
      <c r="AO9" s="313">
        <v>959176</v>
      </c>
      <c r="AP9" s="313">
        <v>121986</v>
      </c>
      <c r="AQ9" s="314">
        <v>120360</v>
      </c>
      <c r="AR9" s="315">
        <v>1.4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504</v>
      </c>
      <c r="AL10" s="1179"/>
      <c r="AM10" s="1179"/>
      <c r="AN10" s="1180"/>
      <c r="AO10" s="316">
        <v>50487</v>
      </c>
      <c r="AP10" s="316">
        <v>6421</v>
      </c>
      <c r="AQ10" s="317">
        <v>12817</v>
      </c>
      <c r="AR10" s="318">
        <v>-49.9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505</v>
      </c>
      <c r="AL11" s="1179"/>
      <c r="AM11" s="1179"/>
      <c r="AN11" s="1180"/>
      <c r="AO11" s="316">
        <v>114112</v>
      </c>
      <c r="AP11" s="316">
        <v>14513</v>
      </c>
      <c r="AQ11" s="317">
        <v>19677</v>
      </c>
      <c r="AR11" s="318">
        <v>-26.2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506</v>
      </c>
      <c r="AL12" s="1179"/>
      <c r="AM12" s="1179"/>
      <c r="AN12" s="1180"/>
      <c r="AO12" s="316">
        <v>32356</v>
      </c>
      <c r="AP12" s="316">
        <v>4115</v>
      </c>
      <c r="AQ12" s="317">
        <v>1195</v>
      </c>
      <c r="AR12" s="318">
        <v>244.4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508</v>
      </c>
      <c r="AP13" s="316" t="s">
        <v>508</v>
      </c>
      <c r="AQ13" s="317" t="s">
        <v>508</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509</v>
      </c>
      <c r="AL14" s="1179"/>
      <c r="AM14" s="1179"/>
      <c r="AN14" s="1180"/>
      <c r="AO14" s="316">
        <v>38623</v>
      </c>
      <c r="AP14" s="316">
        <v>4912</v>
      </c>
      <c r="AQ14" s="317">
        <v>5328</v>
      </c>
      <c r="AR14" s="318">
        <v>-7.8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510</v>
      </c>
      <c r="AL15" s="1179"/>
      <c r="AM15" s="1179"/>
      <c r="AN15" s="1180"/>
      <c r="AO15" s="316">
        <v>13940</v>
      </c>
      <c r="AP15" s="316">
        <v>1773</v>
      </c>
      <c r="AQ15" s="317">
        <v>3216</v>
      </c>
      <c r="AR15" s="318">
        <v>-44.9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511</v>
      </c>
      <c r="AL16" s="1182"/>
      <c r="AM16" s="1182"/>
      <c r="AN16" s="1183"/>
      <c r="AO16" s="316">
        <v>-130878</v>
      </c>
      <c r="AP16" s="316">
        <v>-16645</v>
      </c>
      <c r="AQ16" s="317">
        <v>-12293</v>
      </c>
      <c r="AR16" s="318">
        <v>35.4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1077816</v>
      </c>
      <c r="AP17" s="316">
        <v>137074</v>
      </c>
      <c r="AQ17" s="317">
        <v>150300</v>
      </c>
      <c r="AR17" s="318">
        <v>-8.8000000000000007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516</v>
      </c>
      <c r="AL21" s="1174"/>
      <c r="AM21" s="1174"/>
      <c r="AN21" s="1175"/>
      <c r="AO21" s="328">
        <v>13.35</v>
      </c>
      <c r="AP21" s="329">
        <v>13.79</v>
      </c>
      <c r="AQ21" s="330">
        <v>-0.44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517</v>
      </c>
      <c r="AL22" s="1174"/>
      <c r="AM22" s="1174"/>
      <c r="AN22" s="1175"/>
      <c r="AO22" s="333">
        <v>99.4</v>
      </c>
      <c r="AP22" s="334">
        <v>95.2</v>
      </c>
      <c r="AQ22" s="335">
        <v>4.2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498</v>
      </c>
      <c r="AP30" s="304"/>
      <c r="AQ30" s="305" t="s">
        <v>499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500</v>
      </c>
      <c r="AQ31" s="311" t="s">
        <v>501</v>
      </c>
      <c r="AR31" s="312" t="s">
        <v>502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521</v>
      </c>
      <c r="AL32" s="1190"/>
      <c r="AM32" s="1190"/>
      <c r="AN32" s="1191"/>
      <c r="AO32" s="343">
        <v>380448</v>
      </c>
      <c r="AP32" s="343">
        <v>48385</v>
      </c>
      <c r="AQ32" s="344">
        <v>71832</v>
      </c>
      <c r="AR32" s="345">
        <v>-32.6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522</v>
      </c>
      <c r="AL33" s="1190"/>
      <c r="AM33" s="1190"/>
      <c r="AN33" s="1191"/>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523</v>
      </c>
      <c r="AL34" s="1190"/>
      <c r="AM34" s="1190"/>
      <c r="AN34" s="1191"/>
      <c r="AO34" s="343" t="s">
        <v>508</v>
      </c>
      <c r="AP34" s="343" t="s">
        <v>508</v>
      </c>
      <c r="AQ34" s="344">
        <v>1</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524</v>
      </c>
      <c r="AL35" s="1190"/>
      <c r="AM35" s="1190"/>
      <c r="AN35" s="1191"/>
      <c r="AO35" s="343">
        <v>136796</v>
      </c>
      <c r="AP35" s="343">
        <v>17397</v>
      </c>
      <c r="AQ35" s="344">
        <v>20841</v>
      </c>
      <c r="AR35" s="345">
        <v>-16.5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525</v>
      </c>
      <c r="AL36" s="1190"/>
      <c r="AM36" s="1190"/>
      <c r="AN36" s="1191"/>
      <c r="AO36" s="343">
        <v>39124</v>
      </c>
      <c r="AP36" s="343">
        <v>4976</v>
      </c>
      <c r="AQ36" s="344">
        <v>5244</v>
      </c>
      <c r="AR36" s="345">
        <v>-5.0999999999999996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526</v>
      </c>
      <c r="AL37" s="1190"/>
      <c r="AM37" s="1190"/>
      <c r="AN37" s="1191"/>
      <c r="AO37" s="343">
        <v>49768</v>
      </c>
      <c r="AP37" s="343">
        <v>6329</v>
      </c>
      <c r="AQ37" s="344">
        <v>943</v>
      </c>
      <c r="AR37" s="345">
        <v>571.20000000000005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527</v>
      </c>
      <c r="AL38" s="1193"/>
      <c r="AM38" s="1193"/>
      <c r="AN38" s="1194"/>
      <c r="AO38" s="346" t="s">
        <v>508</v>
      </c>
      <c r="AP38" s="346" t="s">
        <v>508</v>
      </c>
      <c r="AQ38" s="347">
        <v>9</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528</v>
      </c>
      <c r="AL39" s="1193"/>
      <c r="AM39" s="1193"/>
      <c r="AN39" s="1194"/>
      <c r="AO39" s="343" t="s">
        <v>508</v>
      </c>
      <c r="AP39" s="343" t="s">
        <v>508</v>
      </c>
      <c r="AQ39" s="344">
        <v>-2885</v>
      </c>
      <c r="AR39" s="345" t="s">
        <v>508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529</v>
      </c>
      <c r="AL40" s="1190"/>
      <c r="AM40" s="1190"/>
      <c r="AN40" s="1191"/>
      <c r="AO40" s="343">
        <v>-436115</v>
      </c>
      <c r="AP40" s="343">
        <v>-55464</v>
      </c>
      <c r="AQ40" s="344">
        <v>-64554</v>
      </c>
      <c r="AR40" s="345">
        <v>-14.1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170021</v>
      </c>
      <c r="AP41" s="343">
        <v>21623</v>
      </c>
      <c r="AQ41" s="344">
        <v>31431</v>
      </c>
      <c r="AR41" s="345">
        <v>-31.2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498</v>
      </c>
      <c r="AN49" s="1186" t="s">
        <v>533</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534</v>
      </c>
      <c r="AO50" s="360" t="s">
        <v>535</v>
      </c>
      <c r="AP50" s="361" t="s">
        <v>536</v>
      </c>
      <c r="AQ50" s="362" t="s">
        <v>537</v>
      </c>
      <c r="AR50" s="363" t="s">
        <v>538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534864</v>
      </c>
      <c r="AN51" s="365">
        <v>62763</v>
      </c>
      <c r="AO51" s="366">
        <v>15.1</v>
      </c>
      <c r="AP51" s="367">
        <v>109920</v>
      </c>
      <c r="AQ51" s="368">
        <v>-8.1999999999999993</v>
      </c>
      <c r="AR51" s="369">
        <v>23.3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324541</v>
      </c>
      <c r="AN52" s="373">
        <v>38083</v>
      </c>
      <c r="AO52" s="374">
        <v>-2.5</v>
      </c>
      <c r="AP52" s="375">
        <v>62739</v>
      </c>
      <c r="AQ52" s="376">
        <v>-8.4</v>
      </c>
      <c r="AR52" s="377">
        <v>5.9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1137930</v>
      </c>
      <c r="AN53" s="365">
        <v>135645</v>
      </c>
      <c r="AO53" s="366">
        <v>116.1</v>
      </c>
      <c r="AP53" s="367">
        <v>119882</v>
      </c>
      <c r="AQ53" s="368">
        <v>9.1</v>
      </c>
      <c r="AR53" s="369">
        <v>107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383532</v>
      </c>
      <c r="AN54" s="373">
        <v>45718</v>
      </c>
      <c r="AO54" s="374">
        <v>20</v>
      </c>
      <c r="AP54" s="375">
        <v>66481</v>
      </c>
      <c r="AQ54" s="376">
        <v>6</v>
      </c>
      <c r="AR54" s="377">
        <v>14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412289</v>
      </c>
      <c r="AN55" s="365">
        <v>50476</v>
      </c>
      <c r="AO55" s="366">
        <v>-62.8</v>
      </c>
      <c r="AP55" s="367">
        <v>116162</v>
      </c>
      <c r="AQ55" s="368">
        <v>-3.1</v>
      </c>
      <c r="AR55" s="369">
        <v>-59.7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247470</v>
      </c>
      <c r="AN56" s="373">
        <v>30298</v>
      </c>
      <c r="AO56" s="374">
        <v>-33.700000000000003</v>
      </c>
      <c r="AP56" s="375">
        <v>61562</v>
      </c>
      <c r="AQ56" s="376">
        <v>-7.4</v>
      </c>
      <c r="AR56" s="377">
        <v>-26.3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511466</v>
      </c>
      <c r="AN57" s="365">
        <v>63623</v>
      </c>
      <c r="AO57" s="366">
        <v>26</v>
      </c>
      <c r="AP57" s="367">
        <v>121449</v>
      </c>
      <c r="AQ57" s="368">
        <v>4.5999999999999996</v>
      </c>
      <c r="AR57" s="369">
        <v>21.4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271430</v>
      </c>
      <c r="AN58" s="373">
        <v>33764</v>
      </c>
      <c r="AO58" s="374">
        <v>11.4</v>
      </c>
      <c r="AP58" s="375">
        <v>62922</v>
      </c>
      <c r="AQ58" s="376">
        <v>2.2000000000000002</v>
      </c>
      <c r="AR58" s="377">
        <v>9.1999999999999993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499756</v>
      </c>
      <c r="AN59" s="365">
        <v>63558</v>
      </c>
      <c r="AO59" s="366">
        <v>-0.1</v>
      </c>
      <c r="AP59" s="367">
        <v>145139</v>
      </c>
      <c r="AQ59" s="368">
        <v>19.5</v>
      </c>
      <c r="AR59" s="369">
        <v>-19.600000000000001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216865</v>
      </c>
      <c r="AN60" s="373">
        <v>27580</v>
      </c>
      <c r="AO60" s="374">
        <v>-18.3</v>
      </c>
      <c r="AP60" s="375">
        <v>83762</v>
      </c>
      <c r="AQ60" s="376">
        <v>33.1</v>
      </c>
      <c r="AR60" s="377">
        <v>-51.4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619261</v>
      </c>
      <c r="AN61" s="380">
        <v>75213</v>
      </c>
      <c r="AO61" s="381">
        <v>18.899999999999999</v>
      </c>
      <c r="AP61" s="382">
        <v>122510</v>
      </c>
      <c r="AQ61" s="383">
        <v>4.4000000000000004</v>
      </c>
      <c r="AR61" s="369">
        <v>14.5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288768</v>
      </c>
      <c r="AN62" s="373">
        <v>35089</v>
      </c>
      <c r="AO62" s="374">
        <v>-4.5999999999999996</v>
      </c>
      <c r="AP62" s="375">
        <v>67493</v>
      </c>
      <c r="AQ62" s="376">
        <v>5.0999999999999996</v>
      </c>
      <c r="AR62" s="377">
        <v>-9.6999999999999993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3eGmnCXV87MSVmH0ui648bfCkxduy0Iibf9Yf1F7Oc+67jG0yBcujLK63yuxb1lNG9p9jB1cFA6Yrq4ZEV+hA==" saltValue="RNJak6rpuLJ3iGJ58xhV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547</v>
      </c>
    </row>
    <row r="120" spans="125:125" ht="13.5" hidden="1" customHeight="1"/>
    <row r="121" spans="125:125" ht="13.5" hidden="1" customHeight="1">
      <c r="DU121" s="291"/>
    </row>
  </sheetData>
  <sheetProtection algorithmName="SHA-512" hashValue="ZNVaDProUAT3HLsC0HQYUyHQi9lnxS5clEiq/GFfDLKxfXEfgKNUudNEzQp7IAEl/zExkdjx8ZP7Pb1LXVLUeQ==" saltValue="rY9/r5Fh3oHd+aeAa/b/U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548</v>
      </c>
    </row>
  </sheetData>
  <sheetProtection algorithmName="SHA-512" hashValue="btKFTcrcWORvla5SAh0fBqFH5jats0N7OvgvT/ywp0fXjio35N2fF+XSrmKNWU8NGkN3++LsgKzDyw4AwjK7HA==" saltValue="fOX1y5InD52lAyYLMW9au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98" t="s">
        <v>3</v>
      </c>
      <c r="D47" s="1198"/>
      <c r="E47" s="1199"/>
      <c r="F47" s="11">
        <v>26.02</v>
      </c>
      <c r="G47" s="12">
        <v>32.700000000000003</v>
      </c>
      <c r="H47" s="12">
        <v>34.479999999999997</v>
      </c>
      <c r="I47" s="12">
        <v>38.04</v>
      </c>
      <c r="J47" s="13">
        <v>32.39</v>
      </c>
    </row>
    <row r="48" spans="2:10" ht="57.75" customHeight="1">
      <c r="B48" s="14"/>
      <c r="C48" s="1200" t="s">
        <v>4</v>
      </c>
      <c r="D48" s="1200"/>
      <c r="E48" s="1201"/>
      <c r="F48" s="15">
        <v>28.72</v>
      </c>
      <c r="G48" s="16">
        <v>6.15</v>
      </c>
      <c r="H48" s="16">
        <v>7.24</v>
      </c>
      <c r="I48" s="16">
        <v>4.88</v>
      </c>
      <c r="J48" s="17">
        <v>2.58</v>
      </c>
    </row>
    <row r="49" spans="2:10" ht="57.75" customHeight="1" thickBot="1">
      <c r="B49" s="18"/>
      <c r="C49" s="1202" t="s">
        <v>5</v>
      </c>
      <c r="D49" s="1202"/>
      <c r="E49" s="1203"/>
      <c r="F49" s="19">
        <v>29.18</v>
      </c>
      <c r="G49" s="20" t="s">
        <v>554</v>
      </c>
      <c r="H49" s="20">
        <v>3.2</v>
      </c>
      <c r="I49" s="20">
        <v>1.1399999999999999</v>
      </c>
      <c r="J49" s="21" t="s">
        <v>555</v>
      </c>
    </row>
    <row r="50" spans="2:10" ht="13.5" customHeight="1"/>
  </sheetData>
  <sheetProtection algorithmName="SHA-512" hashValue="7zE8Hb8ER2rNS0RVhDFQ6qbYdeiVcfOVR5O1XdU+GQ9Va2vcDQyA55HvJbqtOc/ma52jwxfKXwHj7TaA4RgsKw==" saltValue="XNyXPTDFKqcjbZwmsc6B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2021-03-16T01:03:45Z</cp:lastPrinted>
  <dcterms:created xsi:type="dcterms:W3CDTF">2021-02-05T01:56:43Z</dcterms:created>
  <dcterms:modified xsi:type="dcterms:W3CDTF">2021-03-22T08:14:07Z</dcterms:modified>
  <cp:category/>
</cp:coreProperties>
</file>