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s.kazato\Desktop\"/>
    </mc:Choice>
  </mc:AlternateContent>
  <xr:revisionPtr revIDLastSave="0" documentId="8_{D6F5780E-7FE7-4C95-A447-0F5B1A8F7068}" xr6:coauthVersionLast="36" xr6:coauthVersionMax="36"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<sst xmlns="http://schemas.openxmlformats.org/spreadsheetml/2006/main" count="1113" uniqueCount="567">
  <si>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</si>
  <si>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</si>
  <si>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</si>
  <si>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</si>
  <si>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</si>
  <si>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</si>
  <si>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</si>
  <si>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</si>
  <si>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</si>
  <si>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</si>
  <si>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</si>
  <si>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</si>
  <si>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</si>
  <si>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</si>
  <si>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</si>
  <si>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</si>
  <si>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</si>
  <si>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</si>
  <si>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</si>
  <si>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</si>
  <si>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</si>
  <si>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</si>
  <si>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</si>
  <si>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</si>
  <si>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</si>
  <si>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</si>
  <si>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</si>
  <si>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</si>
  <si>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</si>
  <si>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</si>
  <si>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</si>
  <si>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</si>
  <si>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</si>
  <si>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</si>
  <si>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</si>
  <si>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</si>
  <si>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</si>
  <si>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</si>
  <si>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</si>
  <si>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</si>
  <si>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</si>
  <si>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</si>
  <si>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</si>
  <si>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</si>
  <si>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</si>
  <si>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</si>
  <si>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</si>
  <si>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</si>
  <si>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</si>
  <si>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</si>
  <si>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</si>
  <si>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</si>
  <si>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</si>
  <si>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</si>
  <si>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</si>
  <si>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</si>
  <si>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</si>
  <si>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</si>
  <si>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</si>
  <si>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</si>
  <si>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</si>
  <si>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</si>
  <si>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</si>
  <si>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</si>
  <si>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</si>
  <si>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</si>
  <si>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</si>
  <si>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</si>
  <si>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</si>
  <si>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</si>
  <si>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</si>
  <si>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</si>
  <si>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</si>
  <si>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</si>
  <si>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</si>
  <si>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</si>
  <si>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</si>
  <si>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</si>
  <si>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</si>
  <si>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</si>
  <si>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</si>
  <si>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</si>
  <si>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</si>
  <si>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</si>
  <si>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</si>
  <si>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</si>
  <si>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</si>
  <si>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</si>
  <si>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</si>
  <si>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</si>
  <si>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</si>
  <si>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</si>
  <si>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</si>
  <si>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</si>
  <si>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</si>
  <si>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</si>
  <si>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</si>
  <si>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</si>
  <si>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</si>
  <si>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</si>
  <si>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</si>
  <si>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</si>
  <si>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</si>
  <si>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</si>
  <si>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</si>
  <si>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</si>
  <si>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</si>
  <si>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</si>
  <si>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</si>
  <si>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</si>
  <si>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</si>
  <si>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</si>
  <si>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</si>
  <si>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</si>
  <si>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</si>
  <si>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</si>
  <si>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</si>
  <si>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</si>
  <si>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</si>
  <si>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</si>
  <si>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</si>
  <si>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</si>
  <si>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</si>
  <si>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</si>
  <si>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</si>
  <si>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</si>
  <si>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</si>
  <si>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</si>
  <si>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</si>
  <si>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</si>
  <si>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</si>
  <si>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</si>
  <si>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</si>
  <si>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</si>
  <si>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</si>
  <si>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</si>
  <si>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</si>
  <si>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</si>
  <si>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</si>
  <si>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</si>
  <si>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</si>
  <si>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</si>
  <si>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</si>
  <si>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</si>
  <si>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</si>
  <si>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</si>
  <si>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</si>
  <si>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</si>
  <si>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</si>
  <si>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</si>
  <si>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</si>
  <si>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</si>
  <si>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</si>
  <si>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</si>
  <si>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</si>
  <si>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</si>
  <si>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</si>
  <si>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</si>
  <si>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</si>
  <si>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</si>
  <si>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</si>
  <si>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</si>
  <si>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</si>
  <si>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</si>
  <si>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</si>
  <si>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</si>
  <si>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</si>
  <si>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</si>
  <si>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</si>
  <si>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</si>
  <si>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</si>
  <si>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</si>
  <si>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</si>
  <si>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</si>
  <si>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</si>
  <si>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</si>
  <si>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</si>
  <si>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</si>
  <si>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</si>
  <si>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</si>
  <si>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</si>
  <si>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</si>
  <si>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</si>
  <si>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</si>
  <si>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</si>
  <si>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</si>
  <si>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</si>
  <si>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</si>
  <si>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</si>
  <si>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</si>
  <si>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</si>
  <si>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</si>
  <si>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</si>
  <si>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</si>
  <si>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</si>
  <si>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</si>
  <si>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</si>
  <si>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</si>
  <si>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</si>
  <si>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</si>
  <si>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</si>
  <si>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</si>
  <si>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</si>
  <si>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千葉県長南町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</si>
  <si>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</si>
  <si>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</si>
  <si>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</si>
  <si>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</si>
  <si>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</si>
  <si>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</si>
  <si>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</si>
  <si>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</si>
  <si>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</si>
  <si>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</si>
  <si>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</si>
  <si>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</si>
  <si>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</si>
  <si>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</si>
  <si>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</si>
  <si>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</si>
  <si>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</si>
  <si>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</si>
  <si>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</si>
  <si>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</si>
  <si>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</si>
  <si>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</si>
  <si>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</si>
  <si>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</si>
  <si>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</si>
  <si>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</si>
  <si>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</si>
  <si>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</si>
  <si>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</si>
  <si>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</si>
  <si>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</si>
  <si>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</si>
  <si>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</si>
  <si>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</si>
  <si>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</si>
  <si>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</si>
  <si>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</si>
  <si>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</si>
  <si>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</si>
  <si>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</si>
  <si>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</si>
  <si>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</si>
  <si>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</si>
  <si>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</si>
  <si>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</si>
  <si>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</si>
  <si>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</si>
  <si>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</si>
  <si>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</si>
  <si>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</si>
  <si>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</si>
  <si>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</si>
  <si>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</si>
  <si>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</si>
  <si>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</si>
  <si>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</si>
  <si>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</si>
  <si>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</si>
  <si>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</si>
  <si>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</si>
  <si>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</si>
  <si>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</si>
  <si>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</si>
  <si>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</si>
  <si>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</si>
  <si>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</si>
  <si>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</si>
  <si>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</si>
  <si>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</si>
  <si>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</si>
  <si>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</si>
  <si>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</si>
  <si>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</si>
  <si>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</si>
  <si>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</si>
  <si>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</si>
  <si>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</si>
  <si>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</si>
  <si>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</si>
  <si>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</si>
  <si>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</si>
  <si>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</si>
  <si>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</si>
  <si>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</si>
  <si>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</si>
  <si>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</si>
  <si>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</si>
  <si>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</si>
  <si>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</si>
  <si>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</si>
  <si>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</si>
  <si>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</si>
  <si>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</si>
  <si>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</si>
  <si>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</si>
  <si>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</si>
  <si>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</si>
  <si>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</si>
  <si>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</si>
  <si>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</si>
  <si>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</si>
  <si>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</si>
  <si>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</si>
  <si>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</si>
  <si>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</si>
  <si>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</si>
  <si>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</si>
  <si>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</si>
  <si>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</si>
  <si>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</si>
  <si>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</si>
  <si>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</si>
  <si>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</si>
  <si>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</si>
  <si>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</si>
  <si>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</si>
  <si>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</si>
  <si>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</si>
  <si>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</si>
  <si>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</si>
  <si>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</si>
  <si>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</si>
  <si>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</si>
  <si>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</si>
  <si>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</si>
  <si>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</si>
  <si>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</si>
  <si>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</si>
  <si>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</si>
  <si>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</si>
  <si>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</si>
  <si>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</si>
  <si>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</si>
  <si>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</si>
  <si>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</si>
  <si>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</si>
  <si>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</si>
  <si>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</si>
  <si>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</si>
  <si>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</si>
  <si>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</si>
  <si>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</si>
  <si>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</si>
  <si>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</si>
  <si>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</si>
  <si>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</si>
  <si>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</si>
  <si>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</si>
  <si>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</si>
  <si>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</si>
  <si>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千葉県長南町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</si>
  <si>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</si>
  <si>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</si>
  <si>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</si>
  <si>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</si>
  <si>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</si>
  <si>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</si>
  <si>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</si>
  <si>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</si>
  <si>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</si>
  <si>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</si>
  <si>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</si>
  <si>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</si>
  <si>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</si>
  <si>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</si>
  <si>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</si>
  <si>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</si>
  <si>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</si>
  <si>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</si>
  <si>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</si>
  <si>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</si>
  <si>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</si>
  <si>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</si>
  <si>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</si>
  <si>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</si>
  <si>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</si>
  <si>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</si>
  <si>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</si>
  <si>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</si>
  <si>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</si>
  <si>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</si>
  <si>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</si>
  <si>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</si>
  <si>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</si>
  <si>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</si>
  <si>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</si>
  <si>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</si>
  <si>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</si>
  <si>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</si>
  <si>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</si>
  <si>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</si>
  <si>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</si>
  <si>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</si>
  <si>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</si>
  <si>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</si>
  <si>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</si>
  <si>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</si>
  <si>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</si>
  <si>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</si>
  <si>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</si>
  <si>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</si>
  <si>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</si>
  <si>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</si>
  <si>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</si>
  <si>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</si>
  <si>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</si>
  <si>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</si>
  <si>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</si>
  <si>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</si>
  <si>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</si>
  <si>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</si>
  <si>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</si>
  <si>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</si>
  <si>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</si>
  <si>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</si>
  <si>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</si>
  <si>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</si>
  <si>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</si>
  <si>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</si>
  <si>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</si>
  <si>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</si>
  <si>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</si>
  <si>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</si>
  <si>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</si>
  <si>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</si>
  <si>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</si>
  <si>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</si>
  <si>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</si>
  <si>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</si>
  <si>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</si>
  <si>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</si>
  <si>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</si>
  <si>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</si>
  <si>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</si>
  <si>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</si>
  <si>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</si>
  <si>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</si>
  <si>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</si>
  <si>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</si>
  <si>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</si>
  <si>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</si>
  <si>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</si>
  <si>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</si>
  <si>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</si>
  <si>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</si>
  <si>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</si>
  <si>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</si>
  <si>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</si>
  <si>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</si>
  <si>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</si>
  <si>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</si>
  <si>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</si>
  <si>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</si>
  <si>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</si>
  <si>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</si>
  <si>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</si>
  <si>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</si>
  <si>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</si>
  <si>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</si>
  <si>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</si>
  <si>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</si>
  <si>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</si>
  <si>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</si>
  <si>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</si>
  <si>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</si>
  <si>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</si>
  <si>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</si>
  <si>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</si>
  <si>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</si>
  <si>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</si>
  <si>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</si>
  <si>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</si>
  <si>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</si>
  <si>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</si>
  <si>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</si>
  <si>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</si>
  <si>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</si>
  <si>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</si>
  <si>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</si>
  <si>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</si>
  <si>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</si>
  <si>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</si>
  <si>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</si>
  <si>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</si>
  <si>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</si>
  <si>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</si>
  <si>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</si>
  <si>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</si>
  <si>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</si>
  <si>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</si>
  <si>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</si>
  <si>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</si>
  <si>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</si>
  <si>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</si>
  <si>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</si>
  <si>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</si>
  <si>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</si>
  <si>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</si>
  <si>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</si>
  <si>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</si>
  <si>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</si>
  <si>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</si>
  <si>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</si>
  <si>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</si>
  <si>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</si>
  <si>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</si>
  <si>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</si>
  <si>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</si>
  <si>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</si>
  <si>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</si>
  <si>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</si>
  <si>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</si>
  <si>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</si>
  <si>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</si>
  <si>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</si>
  <si>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</si>
  <si>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</si>
  <si>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</si>
  <si>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</si>
  <si>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</si>
  <si>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</si>
  <si>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</si>
  <si>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</si>
  <si>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</si>
  <si>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</si>
  <si>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</si>
  <si>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11.91</t>
  </si>
  <si>
    <t>一般会計</t>
  </si>
  <si>
    <t>長南町ガス事業会計</t>
  </si>
  <si>
    <t>長南町介護保険特別会計</t>
  </si>
  <si>
    <t>長南町農業集落排水事業会計</t>
  </si>
  <si>
    <t>長南町国民健康保険特別会計</t>
  </si>
  <si>
    <t>長南町笠森霊園事業特別会計</t>
  </si>
  <si>
    <t>長南町後期高齢者医療特別会計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</si>
  <si>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</si>
  <si>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</si>
  <si>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</si>
  <si>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</si>
  <si>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</si>
  <si>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</si>
  <si>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</si>
  <si>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</si>
  <si>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38"/>
  </si>
  <si>
    <t>千葉県後期高齢者医療広域連合（後期高齢者医療特別会計）</t>
    <rPh sb="15" eb="17">
      <t>コウキ</t>
    </rPh>
    <rPh sb="17" eb="20">
      <t>コウレイシャ</t>
    </rPh>
    <rPh sb="20" eb="22">
      <t>イリョウ</t>
    </rPh>
    <rPh sb="22" eb="24">
      <t>トクベツ</t>
    </rPh>
    <rPh sb="24" eb="26">
      <t>カイケイ</t>
    </rPh>
    <phoneticPr fontId="38"/>
  </si>
  <si>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38"/>
  </si>
  <si>
    <t>千葉県市町村総合事務組合（千葉県自治会館管理者運営特別会計）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3">
      <t>カンリシャ</t>
    </rPh>
    <rPh sb="23" eb="25">
      <t>ウンエイ</t>
    </rPh>
    <rPh sb="25" eb="27">
      <t>トクベツ</t>
    </rPh>
    <rPh sb="27" eb="29">
      <t>カイケイ</t>
    </rPh>
    <phoneticPr fontId="38"/>
  </si>
  <si>
    <t>千葉県市町村総合事務組合（千葉県自治研修センター特別会計）</t>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38"/>
  </si>
  <si>
    <t>千葉県市町村総合事務組合（千葉県市町村交通災害共済特別会計）</t>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38"/>
  </si>
  <si>
    <t>九十九里水道企業団（水道用供給事業会計）</t>
    <rPh sb="0" eb="4">
      <t>クジュウクリ</t>
    </rPh>
    <rPh sb="4" eb="6">
      <t>スイドウ</t>
    </rPh>
    <rPh sb="6" eb="8">
      <t>キギョウ</t>
    </rPh>
    <rPh sb="8" eb="9">
      <t>ダン</t>
    </rPh>
    <rPh sb="10" eb="12">
      <t>スイドウ</t>
    </rPh>
    <rPh sb="12" eb="13">
      <t>ヨウ</t>
    </rPh>
    <rPh sb="13" eb="15">
      <t>キョウキュウ</t>
    </rPh>
    <rPh sb="15" eb="17">
      <t>ジギョウ</t>
    </rPh>
    <rPh sb="17" eb="19">
      <t>カイケイ</t>
    </rPh>
    <phoneticPr fontId="38"/>
  </si>
  <si>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38"/>
  </si>
  <si>
    <t>長生郡市広域市町村圏組合（火葬場・斎場事業会計）</t>
    <rPh sb="0" eb="3">
      <t>チョウセイグン</t>
    </rPh>
    <rPh sb="3" eb="4">
      <t>シ</t>
    </rPh>
    <rPh sb="4" eb="6">
      <t>コウイキ</t>
    </rPh>
    <rPh sb="6" eb="9">
      <t>シチョウソン</t>
    </rPh>
    <rPh sb="9" eb="10">
      <t>ケン</t>
    </rPh>
    <rPh sb="10" eb="12">
      <t>クミアイ</t>
    </rPh>
    <rPh sb="13" eb="16">
      <t>カソウバ</t>
    </rPh>
    <rPh sb="17" eb="19">
      <t>サイジョウ</t>
    </rPh>
    <rPh sb="19" eb="21">
      <t>ジギョウ</t>
    </rPh>
    <rPh sb="21" eb="23">
      <t>カイケイ</t>
    </rPh>
    <phoneticPr fontId="38"/>
  </si>
  <si>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38"/>
  </si>
  <si>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38"/>
  </si>
  <si>
    <t>-</t>
    <phoneticPr fontId="2"/>
  </si>
  <si>
    <t>.</t>
    <phoneticPr fontId="2"/>
  </si>
  <si>
    <t>公共施設等整備基金</t>
    <rPh sb="0" eb="2">
      <t>コウキョウ</t>
    </rPh>
    <rPh sb="2" eb="4">
      <t>シセツ</t>
    </rPh>
    <rPh sb="4" eb="5">
      <t>トウ</t>
    </rPh>
    <rPh sb="5" eb="7">
      <t>セイビ</t>
    </rPh>
    <rPh sb="7" eb="9">
      <t>キキン</t>
    </rPh>
    <phoneticPr fontId="5"/>
  </si>
  <si>
    <t>地域づくり基金</t>
    <rPh sb="0" eb="2">
      <t>チイキ</t>
    </rPh>
    <rPh sb="5" eb="7">
      <t>キキン</t>
    </rPh>
    <phoneticPr fontId="2"/>
  </si>
  <si>
    <t>ふるさと創生基金</t>
    <phoneticPr fontId="2"/>
  </si>
  <si>
    <t>過疎地域持続的発展特別事業基金</t>
    <phoneticPr fontId="2"/>
  </si>
  <si>
    <t>福祉振興基金</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</si>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</sst>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D630-4ECA-ABFF-17AA6B17EF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54084</c:v>
                </c:pt>
                <c:pt idx="1">
                  <c:v>81955</c:v>
                </c:pt>
                <c:pt idx="2">
                  <c:v>226231</c:v>
                </c:pt>
                <c:pt idx="3">
                  <c:v>94550</c:v>
                </c:pt>
                <c:pt idx="4">
                  <c:v>87243</c:v>
                </c:pt>
              </c:numCache>
            </c:numRef>
          </c:val>
          <c:smooth val="0"/>
          <c:extLst>
            <c:ext xmlns:c16="http://schemas.microsoft.com/office/drawing/2014/chart" uri="{C3380CC4-5D6E-409C-BE32-E72D297353CC}">
              <c16:uniqueId val="{00000001-D630-4ECA-ABFF-17AA6B17EF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7.77</c:v>
                </c:pt>
                <c:pt idx="1">
                  <c:v>6.23</c:v>
                </c:pt>
                <c:pt idx="2">
                  <c:v>8.91</c:v>
                </c:pt>
                <c:pt idx="3">
                  <c:v>4.3</c:v>
                </c:pt>
                <c:pt idx="4">
                  <c:v>8.5399999999999991</c:v>
                </c:pt>
              </c:numCache>
            </c:numRef>
          </c:val>
          <c:extLst>
            <c:ext xmlns:c16="http://schemas.microsoft.com/office/drawing/2014/chart" uri="{C3380CC4-5D6E-409C-BE32-E72D297353CC}">
              <c16:uniqueId val="{00000000-9CA4-4566-B511-9F0E39A0AE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36.72</c:v>
                </c:pt>
                <c:pt idx="1">
                  <c:v>38.090000000000003</c:v>
                </c:pt>
                <c:pt idx="2">
                  <c:v>39.54</c:v>
                </c:pt>
                <c:pt idx="3">
                  <c:v>32.020000000000003</c:v>
                </c:pt>
                <c:pt idx="4">
                  <c:v>31.03</c:v>
                </c:pt>
              </c:numCache>
            </c:numRef>
          </c:val>
          <c:extLst>
            <c:ext xmlns:c16="http://schemas.microsoft.com/office/drawing/2014/chart" uri="{C3380CC4-5D6E-409C-BE32-E72D297353CC}">
              <c16:uniqueId val="{00000001-9CA4-4566-B511-9F0E39A0AE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11.42</c:v>
                </c:pt>
                <c:pt idx="1">
                  <c:v>2.68</c:v>
                </c:pt>
                <c:pt idx="2">
                  <c:v>2.0299999999999998</c:v>
                </c:pt>
                <c:pt idx="3">
                  <c:v>-11.91</c:v>
                </c:pt>
                <c:pt idx="4">
                  <c:v>4.0999999999999996</c:v>
                </c:pt>
              </c:numCache>
            </c:numRef>
          </c:val>
          <c:smooth val="0"/>
          <c:extLst>
            <c:ext xmlns:c16="http://schemas.microsoft.com/office/drawing/2014/chart" uri="{C3380CC4-5D6E-409C-BE32-E72D297353CC}">
              <c16:uniqueId val="{00000002-9CA4-4566-B511-9F0E39A0AE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0.06</c:v>
                </c:pt>
                <c:pt idx="4">
                  <c:v>#N/A</c:v>
                </c:pt>
                <c:pt idx="5">
                  <c:v>0.12</c:v>
                </c:pt>
                <c:pt idx="6">
                  <c:v>#N/A</c:v>
                </c:pt>
                <c:pt idx="7">
                  <c:v>0.64</c:v>
                </c:pt>
                <c:pt idx="8">
                  <c:v>0</c:v>
                </c:pt>
                <c:pt idx="9">
                  <c:v>0</c:v>
                </c:pt>
              </c:numCache>
            </c:numRef>
          </c:val>
          <c:extLst>
            <c:ext xmlns:c16="http://schemas.microsoft.com/office/drawing/2014/chart" uri="{C3380CC4-5D6E-409C-BE32-E72D297353CC}">
              <c16:uniqueId val="{00000000-227D-42DD-A435-91394AC0FD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7D-42DD-A435-91394AC0FD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7D-42DD-A435-91394AC0FDE9}"/>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0.01</c:v>
                </c:pt>
                <c:pt idx="4">
                  <c:v>#N/A</c:v>
                </c:pt>
                <c:pt idx="5">
                  <c:v>0.03</c:v>
                </c:pt>
                <c:pt idx="6">
                  <c:v>#N/A</c:v>
                </c:pt>
                <c:pt idx="7">
                  <c:v>0.05</c:v>
                </c:pt>
                <c:pt idx="8">
                  <c:v>#N/A</c:v>
                </c:pt>
                <c:pt idx="9">
                  <c:v>7.0000000000000007E-2</c:v>
                </c:pt>
              </c:numCache>
            </c:numRef>
          </c:val>
          <c:extLst>
            <c:ext xmlns:c16="http://schemas.microsoft.com/office/drawing/2014/chart" uri="{C3380CC4-5D6E-409C-BE32-E72D297353CC}">
              <c16:uniqueId val="{00000003-227D-42DD-A435-91394AC0FDE9}"/>
            </c:ext>
          </c:extLst>
        </c:ser>
        <c:ser>
          <c:idx val="4"/>
          <c:order val="4"/>
          <c:tx>
            <c:strRef>
              <c:f>データシート!$A$31</c:f>
              <c:strCache>
                <c:ptCount val="1"/>
                <c:pt idx="0">
                  <c:v>長南町笠森霊園事業特別会計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0.31</c:v>
                </c:pt>
                <c:pt idx="4">
                  <c:v>#N/A</c:v>
                </c:pt>
                <c:pt idx="5">
                  <c:v>0.48</c:v>
                </c:pt>
                <c:pt idx="6">
                  <c:v>#N/A</c:v>
                </c:pt>
                <c:pt idx="7">
                  <c:v>0.42</c:v>
                </c:pt>
                <c:pt idx="8">
                  <c:v>#N/A</c:v>
                </c:pt>
                <c:pt idx="9">
                  <c:v>0.28000000000000003</c:v>
                </c:pt>
              </c:numCache>
            </c:numRef>
          </c:val>
          <c:extLst>
            <c:ext xmlns:c16="http://schemas.microsoft.com/office/drawing/2014/chart" uri="{C3380CC4-5D6E-409C-BE32-E72D297353CC}">
              <c16:uniqueId val="{00000004-227D-42DD-A435-91394AC0FDE9}"/>
            </c:ext>
          </c:extLst>
        </c:ser>
        <c:ser>
          <c:idx val="5"/>
          <c:order val="5"/>
          <c:tx>
            <c:strRef>
              <c:f>データシート!$A$32</c:f>
              <c:strCache>
                <c:ptCount val="1"/>
                <c:pt idx="0">
                  <c:v>長南町国民健康保険特別会計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1.73</c:v>
                </c:pt>
                <c:pt idx="2">
                  <c:v>#N/A</c:v>
                </c:pt>
                <c:pt idx="3">
                  <c:v>1.76</c:v>
                </c:pt>
                <c:pt idx="4">
                  <c:v>#N/A</c:v>
                </c:pt>
                <c:pt idx="5">
                  <c:v>1.5</c:v>
                </c:pt>
                <c:pt idx="6">
                  <c:v>#N/A</c:v>
                </c:pt>
                <c:pt idx="7">
                  <c:v>1.17</c:v>
                </c:pt>
                <c:pt idx="8">
                  <c:v>#N/A</c:v>
                </c:pt>
                <c:pt idx="9">
                  <c:v>0.48</c:v>
                </c:pt>
              </c:numCache>
            </c:numRef>
          </c:val>
          <c:extLst>
            <c:ext xmlns:c16="http://schemas.microsoft.com/office/drawing/2014/chart" uri="{C3380CC4-5D6E-409C-BE32-E72D297353CC}">
              <c16:uniqueId val="{00000005-227D-42DD-A435-91394AC0FDE9}"/>
            </c:ext>
          </c:extLst>
        </c:ser>
        <c:ser>
          <c:idx val="6"/>
          <c:order val="6"/>
          <c:tx>
            <c:strRef>
              <c:f>データシート!$A$33</c:f>
              <c:strCache>
                <c:ptCount val="1"/>
                <c:pt idx="0">
                  <c:v>長南町農業集落排水事業会計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0.48</c:v>
                </c:pt>
              </c:numCache>
            </c:numRef>
          </c:val>
          <c:extLst>
            <c:ext xmlns:c16="http://schemas.microsoft.com/office/drawing/2014/chart" uri="{C3380CC4-5D6E-409C-BE32-E72D297353CC}">
              <c16:uniqueId val="{00000006-227D-42DD-A435-91394AC0FDE9}"/>
            </c:ext>
          </c:extLst>
        </c:ser>
        <c:ser>
          <c:idx val="7"/>
          <c:order val="7"/>
          <c:tx>
            <c:strRef>
              <c:f>データシート!$A$34</c:f>
              <c:strCache>
                <c:ptCount val="1"/>
                <c:pt idx="0">
                  <c:v>長南町介護保険特別会計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1.91</c:v>
                </c:pt>
                <c:pt idx="4">
                  <c:v>#N/A</c:v>
                </c:pt>
                <c:pt idx="5">
                  <c:v>2.4700000000000002</c:v>
                </c:pt>
                <c:pt idx="6">
                  <c:v>#N/A</c:v>
                </c:pt>
                <c:pt idx="7">
                  <c:v>1.06</c:v>
                </c:pt>
                <c:pt idx="8">
                  <c:v>#N/A</c:v>
                </c:pt>
                <c:pt idx="9">
                  <c:v>1.2</c:v>
                </c:pt>
              </c:numCache>
            </c:numRef>
          </c:val>
          <c:extLst>
            <c:ext xmlns:c16="http://schemas.microsoft.com/office/drawing/2014/chart" uri="{C3380CC4-5D6E-409C-BE32-E72D297353CC}">
              <c16:uniqueId val="{00000007-227D-42DD-A435-91394AC0FDE9}"/>
            </c:ext>
          </c:extLst>
        </c:ser>
        <c:ser>
          <c:idx val="8"/>
          <c:order val="8"/>
          <c:tx>
            <c:strRef>
              <c:f>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4.3099999999999996</c:v>
                </c:pt>
                <c:pt idx="2">
                  <c:v>#N/A</c:v>
                </c:pt>
                <c:pt idx="3">
                  <c:v>4.67</c:v>
                </c:pt>
                <c:pt idx="4">
                  <c:v>#N/A</c:v>
                </c:pt>
                <c:pt idx="5">
                  <c:v>3.77</c:v>
                </c:pt>
                <c:pt idx="6">
                  <c:v>#N/A</c:v>
                </c:pt>
                <c:pt idx="7">
                  <c:v>2.91</c:v>
                </c:pt>
                <c:pt idx="8">
                  <c:v>#N/A</c:v>
                </c:pt>
                <c:pt idx="9">
                  <c:v>3.44</c:v>
                </c:pt>
              </c:numCache>
            </c:numRef>
          </c:val>
          <c:extLst>
            <c:ext xmlns:c16="http://schemas.microsoft.com/office/drawing/2014/chart" uri="{C3380CC4-5D6E-409C-BE32-E72D297353CC}">
              <c16:uniqueId val="{00000008-227D-42DD-A435-91394AC0FD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7.45</c:v>
                </c:pt>
                <c:pt idx="2">
                  <c:v>#N/A</c:v>
                </c:pt>
                <c:pt idx="3">
                  <c:v>5.91</c:v>
                </c:pt>
                <c:pt idx="4">
                  <c:v>#N/A</c:v>
                </c:pt>
                <c:pt idx="5">
                  <c:v>8.42</c:v>
                </c:pt>
                <c:pt idx="6">
                  <c:v>#N/A</c:v>
                </c:pt>
                <c:pt idx="7">
                  <c:v>3.87</c:v>
                </c:pt>
                <c:pt idx="8">
                  <c:v>#N/A</c:v>
                </c:pt>
                <c:pt idx="9">
                  <c:v>8.26</c:v>
                </c:pt>
              </c:numCache>
            </c:numRef>
          </c:val>
          <c:extLst>
            <c:ext xmlns:c16="http://schemas.microsoft.com/office/drawing/2014/chart" uri="{C3380CC4-5D6E-409C-BE32-E72D297353CC}">
              <c16:uniqueId val="{00000009-227D-42DD-A435-91394AC0FD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448</c:v>
                </c:pt>
                <c:pt idx="5">
                  <c:v>452</c:v>
                </c:pt>
                <c:pt idx="8">
                  <c:v>445</c:v>
                </c:pt>
                <c:pt idx="11">
                  <c:v>441</c:v>
                </c:pt>
                <c:pt idx="14">
                  <c:v>414</c:v>
                </c:pt>
              </c:numCache>
            </c:numRef>
          </c:val>
          <c:extLst>
            <c:ext xmlns:c16="http://schemas.microsoft.com/office/drawing/2014/chart" uri="{C3380CC4-5D6E-409C-BE32-E72D297353CC}">
              <c16:uniqueId val="{00000000-0B0B-4474-B4BD-DD429649BE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0B-4474-B4BD-DD429649BE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49</c:v>
                </c:pt>
                <c:pt idx="3">
                  <c:v>49</c:v>
                </c:pt>
                <c:pt idx="6">
                  <c:v>46</c:v>
                </c:pt>
                <c:pt idx="9">
                  <c:v>45</c:v>
                </c:pt>
                <c:pt idx="12">
                  <c:v>43</c:v>
                </c:pt>
              </c:numCache>
            </c:numRef>
          </c:val>
          <c:extLst>
            <c:ext xmlns:c16="http://schemas.microsoft.com/office/drawing/2014/chart" uri="{C3380CC4-5D6E-409C-BE32-E72D297353CC}">
              <c16:uniqueId val="{00000002-0B0B-4474-B4BD-DD429649BE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30</c:v>
                </c:pt>
                <c:pt idx="6">
                  <c:v>27</c:v>
                </c:pt>
                <c:pt idx="9">
                  <c:v>37</c:v>
                </c:pt>
                <c:pt idx="12">
                  <c:v>32</c:v>
                </c:pt>
              </c:numCache>
            </c:numRef>
          </c:val>
          <c:extLst>
            <c:ext xmlns:c16="http://schemas.microsoft.com/office/drawing/2014/chart" uri="{C3380CC4-5D6E-409C-BE32-E72D297353CC}">
              <c16:uniqueId val="{00000003-0B0B-4474-B4BD-DD429649BE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135</c:v>
                </c:pt>
                <c:pt idx="3">
                  <c:v>134</c:v>
                </c:pt>
                <c:pt idx="6">
                  <c:v>137</c:v>
                </c:pt>
                <c:pt idx="9">
                  <c:v>146</c:v>
                </c:pt>
                <c:pt idx="12">
                  <c:v>140</c:v>
                </c:pt>
              </c:numCache>
            </c:numRef>
          </c:val>
          <c:extLst>
            <c:ext xmlns:c16="http://schemas.microsoft.com/office/drawing/2014/chart" uri="{C3380CC4-5D6E-409C-BE32-E72D297353CC}">
              <c16:uniqueId val="{00000004-0B0B-4474-B4BD-DD429649BE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B-4474-B4BD-DD429649BE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0B-4474-B4BD-DD429649BE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404</c:v>
                </c:pt>
                <c:pt idx="3">
                  <c:v>414</c:v>
                </c:pt>
                <c:pt idx="6">
                  <c:v>424</c:v>
                </c:pt>
                <c:pt idx="9">
                  <c:v>438</c:v>
                </c:pt>
                <c:pt idx="12">
                  <c:v>423</c:v>
                </c:pt>
              </c:numCache>
            </c:numRef>
          </c:val>
          <c:extLst>
            <c:ext xmlns:c16="http://schemas.microsoft.com/office/drawing/2014/chart" uri="{C3380CC4-5D6E-409C-BE32-E72D297353CC}">
              <c16:uniqueId val="{00000007-0B0B-4474-B4BD-DD429649BE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170</c:v>
                </c:pt>
                <c:pt idx="2">
                  <c:v>#N/A</c:v>
                </c:pt>
                <c:pt idx="3">
                  <c:v>#N/A</c:v>
                </c:pt>
                <c:pt idx="4">
                  <c:v>175</c:v>
                </c:pt>
                <c:pt idx="5">
                  <c:v>#N/A</c:v>
                </c:pt>
                <c:pt idx="6">
                  <c:v>#N/A</c:v>
                </c:pt>
                <c:pt idx="7">
                  <c:v>189</c:v>
                </c:pt>
                <c:pt idx="8">
                  <c:v>#N/A</c:v>
                </c:pt>
                <c:pt idx="9">
                  <c:v>#N/A</c:v>
                </c:pt>
                <c:pt idx="10">
                  <c:v>225</c:v>
                </c:pt>
                <c:pt idx="11">
                  <c:v>#N/A</c:v>
                </c:pt>
                <c:pt idx="12">
                  <c:v>#N/A</c:v>
                </c:pt>
                <c:pt idx="13">
                  <c:v>224</c:v>
                </c:pt>
                <c:pt idx="14">
                  <c:v>#N/A</c:v>
                </c:pt>
              </c:numCache>
            </c:numRef>
          </c:val>
          <c:smooth val="0"/>
          <c:extLst>
            <c:ext xmlns:c16="http://schemas.microsoft.com/office/drawing/2014/chart" uri="{C3380CC4-5D6E-409C-BE32-E72D297353CC}">
              <c16:uniqueId val="{00000008-0B0B-4474-B4BD-DD429649BE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4184</c:v>
                </c:pt>
                <c:pt idx="5">
                  <c:v>4021</c:v>
                </c:pt>
                <c:pt idx="8">
                  <c:v>4018</c:v>
                </c:pt>
                <c:pt idx="11">
                  <c:v>3900</c:v>
                </c:pt>
                <c:pt idx="14">
                  <c:v>3723</c:v>
                </c:pt>
              </c:numCache>
            </c:numRef>
          </c:val>
          <c:extLst>
            <c:ext xmlns:c16="http://schemas.microsoft.com/office/drawing/2014/chart" uri="{C3380CC4-5D6E-409C-BE32-E72D297353CC}">
              <c16:uniqueId val="{00000000-FF65-4813-9E1A-F8F3339036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F65-4813-9E1A-F8F3339036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2411</c:v>
                </c:pt>
                <c:pt idx="5">
                  <c:v>2690</c:v>
                </c:pt>
                <c:pt idx="8">
                  <c:v>2462</c:v>
                </c:pt>
                <c:pt idx="11">
                  <c:v>2300</c:v>
                </c:pt>
                <c:pt idx="14">
                  <c:v>2158</c:v>
                </c:pt>
              </c:numCache>
            </c:numRef>
          </c:val>
          <c:extLst>
            <c:ext xmlns:c16="http://schemas.microsoft.com/office/drawing/2014/chart" uri="{C3380CC4-5D6E-409C-BE32-E72D297353CC}">
              <c16:uniqueId val="{00000002-FF65-4813-9E1A-F8F3339036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65-4813-9E1A-F8F3339036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65-4813-9E1A-F8F3339036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5-4813-9E1A-F8F3339036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1235</c:v>
                </c:pt>
                <c:pt idx="3">
                  <c:v>1180</c:v>
                </c:pt>
                <c:pt idx="6">
                  <c:v>1101</c:v>
                </c:pt>
                <c:pt idx="9">
                  <c:v>1049</c:v>
                </c:pt>
                <c:pt idx="12">
                  <c:v>1016</c:v>
                </c:pt>
              </c:numCache>
            </c:numRef>
          </c:val>
          <c:extLst>
            <c:ext xmlns:c16="http://schemas.microsoft.com/office/drawing/2014/chart" uri="{C3380CC4-5D6E-409C-BE32-E72D297353CC}">
              <c16:uniqueId val="{00000006-FF65-4813-9E1A-F8F3339036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257</c:v>
                </c:pt>
                <c:pt idx="3">
                  <c:v>254</c:v>
                </c:pt>
                <c:pt idx="6">
                  <c:v>272</c:v>
                </c:pt>
                <c:pt idx="9">
                  <c:v>275</c:v>
                </c:pt>
                <c:pt idx="12">
                  <c:v>290</c:v>
                </c:pt>
              </c:numCache>
            </c:numRef>
          </c:val>
          <c:extLst>
            <c:ext xmlns:c16="http://schemas.microsoft.com/office/drawing/2014/chart" uri="{C3380CC4-5D6E-409C-BE32-E72D297353CC}">
              <c16:uniqueId val="{00000007-FF65-4813-9E1A-F8F3339036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c:v>
                </c:pt>
                <c:pt idx="3">
                  <c:v>738</c:v>
                </c:pt>
                <c:pt idx="6">
                  <c:v>632</c:v>
                </c:pt>
                <c:pt idx="9">
                  <c:v>537</c:v>
                </c:pt>
                <c:pt idx="12">
                  <c:v>451</c:v>
                </c:pt>
              </c:numCache>
            </c:numRef>
          </c:val>
          <c:extLst>
            <c:ext xmlns:c16="http://schemas.microsoft.com/office/drawing/2014/chart" uri="{C3380CC4-5D6E-409C-BE32-E72D297353CC}">
              <c16:uniqueId val="{00000008-FF65-4813-9E1A-F8F3339036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524</c:v>
                </c:pt>
                <c:pt idx="3">
                  <c:v>476</c:v>
                </c:pt>
                <c:pt idx="6">
                  <c:v>432</c:v>
                </c:pt>
                <c:pt idx="9">
                  <c:v>390</c:v>
                </c:pt>
                <c:pt idx="12">
                  <c:v>350</c:v>
                </c:pt>
              </c:numCache>
            </c:numRef>
          </c:val>
          <c:extLst>
            <c:ext xmlns:c16="http://schemas.microsoft.com/office/drawing/2014/chart" uri="{C3380CC4-5D6E-409C-BE32-E72D297353CC}">
              <c16:uniqueId val="{00000009-FF65-4813-9E1A-F8F3339036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4011</c:v>
                </c:pt>
                <c:pt idx="3">
                  <c:v>4011</c:v>
                </c:pt>
                <c:pt idx="6">
                  <c:v>4546</c:v>
                </c:pt>
                <c:pt idx="9">
                  <c:v>4623</c:v>
                </c:pt>
                <c:pt idx="12">
                  <c:v>4592</c:v>
                </c:pt>
              </c:numCache>
            </c:numRef>
          </c:val>
          <c:extLst>
            <c:ext xmlns:c16="http://schemas.microsoft.com/office/drawing/2014/chart" uri="{C3380CC4-5D6E-409C-BE32-E72D297353CC}">
              <c16:uniqueId val="{0000000A-FF65-4813-9E1A-F8F3339036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285</c:v>
                </c:pt>
                <c:pt idx="2">
                  <c:v>#N/A</c:v>
                </c:pt>
                <c:pt idx="3">
                  <c:v>#N/A</c:v>
                </c:pt>
                <c:pt idx="4">
                  <c:v>0</c:v>
                </c:pt>
                <c:pt idx="5">
                  <c:v>#N/A</c:v>
                </c:pt>
                <c:pt idx="6">
                  <c:v>#N/A</c:v>
                </c:pt>
                <c:pt idx="7">
                  <c:v>503</c:v>
                </c:pt>
                <c:pt idx="8">
                  <c:v>#N/A</c:v>
                </c:pt>
                <c:pt idx="9">
                  <c:v>#N/A</c:v>
                </c:pt>
                <c:pt idx="10">
                  <c:v>674</c:v>
                </c:pt>
                <c:pt idx="11">
                  <c:v>#N/A</c:v>
                </c:pt>
                <c:pt idx="12">
                  <c:v>#N/A</c:v>
                </c:pt>
                <c:pt idx="13">
                  <c:v>819</c:v>
                </c:pt>
                <c:pt idx="14">
                  <c:v>#N/A</c:v>
                </c:pt>
              </c:numCache>
            </c:numRef>
          </c:val>
          <c:smooth val="0"/>
          <c:extLst>
            <c:ext xmlns:c16="http://schemas.microsoft.com/office/drawing/2014/chart" uri="{C3380CC4-5D6E-409C-BE32-E72D297353CC}">
              <c16:uniqueId val="{0000000B-FF65-4813-9E1A-F8F3339036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1305</c:v>
                </c:pt>
                <c:pt idx="1">
                  <c:v>1061</c:v>
                </c:pt>
                <c:pt idx="2">
                  <c:v>1053</c:v>
                </c:pt>
              </c:numCache>
            </c:numRef>
          </c:val>
          <c:extLst>
            <c:ext xmlns:c16="http://schemas.microsoft.com/office/drawing/2014/chart" uri="{C3380CC4-5D6E-409C-BE32-E72D297353CC}">
              <c16:uniqueId val="{00000000-93C0-4723-99F6-BCE60358B4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77</c:v>
                </c:pt>
                <c:pt idx="1">
                  <c:v>93</c:v>
                </c:pt>
                <c:pt idx="2">
                  <c:v>113</c:v>
                </c:pt>
              </c:numCache>
            </c:numRef>
          </c:val>
          <c:extLst>
            <c:ext xmlns:c16="http://schemas.microsoft.com/office/drawing/2014/chart" uri="{C3380CC4-5D6E-409C-BE32-E72D297353CC}">
              <c16:uniqueId val="{00000001-93C0-4723-99F6-BCE60358B4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640</c:v>
                </c:pt>
                <c:pt idx="1">
                  <c:v>683</c:v>
                </c:pt>
                <c:pt idx="2">
                  <c:v>540</c:v>
                </c:pt>
              </c:numCache>
            </c:numRef>
          </c:val>
          <c:extLst>
            <c:ext xmlns:c16="http://schemas.microsoft.com/office/drawing/2014/chart" uri="{C3380CC4-5D6E-409C-BE32-E72D297353CC}">
              <c16:uniqueId val="{00000002-93C0-4723-99F6-BCE60358B4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となった。主な理由は、一般会計の</a:t>
          </a:r>
          <a:r>
            <a:rPr kumimoji="1" lang="ja-JP" altLang="en-US" sz="1100">
              <a:solidFill>
                <a:schemeClr val="dk1"/>
              </a:solidFill>
              <a:effectLst/>
              <a:latin typeface="+mn-lt"/>
              <a:ea typeface="+mn-ea"/>
              <a:cs typeface="+mn-cs"/>
            </a:rPr>
            <a:t>臨財債分の元利償還金の減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今後も公債費は高い水準が続くため、地方債の発行は抑制し、発行する際は交付税算入率の高い事業債を活用するなどして、財政健全化を図っていく。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将来負担比率の分子は、前年度に比べて１</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百万円増加した。これは将来負担額は減少しているが、将来負担額に充当可能である公共施設等整備基金を取崩したことによるものである（充当可能基金△１</a:t>
          </a:r>
          <a:r>
            <a:rPr kumimoji="1" lang="ja-JP" altLang="en-US" sz="1100">
              <a:solidFill>
                <a:schemeClr val="dk1"/>
              </a:solidFill>
              <a:effectLst/>
              <a:latin typeface="+mn-lt"/>
              <a:ea typeface="+mn-ea"/>
              <a:cs typeface="+mn-cs"/>
            </a:rPr>
            <a:t>４２百</a:t>
          </a:r>
          <a:r>
            <a:rPr kumimoji="1" lang="ja-JP" altLang="ja-JP" sz="1100">
              <a:solidFill>
                <a:schemeClr val="dk1"/>
              </a:solidFill>
              <a:effectLst/>
              <a:latin typeface="+mn-lt"/>
              <a:ea typeface="+mn-ea"/>
              <a:cs typeface="+mn-cs"/>
            </a:rPr>
            <a:t>万円）。今後は、直売所交流施設建設事業が予定されており、地方債を財源としていることから今後も将来負担比率は上昇が見込まれる。後世代への</a:t>
          </a:r>
          <a:r>
            <a:rPr kumimoji="1" lang="ja-JP" altLang="en-US" sz="1100">
              <a:solidFill>
                <a:schemeClr val="dk1"/>
              </a:solidFill>
              <a:effectLst/>
              <a:latin typeface="+mn-lt"/>
              <a:ea typeface="+mn-ea"/>
              <a:cs typeface="+mn-cs"/>
            </a:rPr>
            <a:t>負担を少しでも軽減できるよう、地方債の発行の抑制と決算余剰金等を用いた積立を確実に行い、将来負担の軽減を図る。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１，７０６</a:t>
          </a:r>
          <a:r>
            <a:rPr kumimoji="1" lang="ja-JP" altLang="ja-JP" sz="1100">
              <a:solidFill>
                <a:schemeClr val="dk1"/>
              </a:solidFill>
              <a:effectLst/>
              <a:latin typeface="+mn-lt"/>
              <a:ea typeface="+mn-ea"/>
              <a:cs typeface="+mn-cs"/>
            </a:rPr>
            <a:t>百万円となり、前年度からは</a:t>
          </a:r>
          <a:r>
            <a:rPr kumimoji="1" lang="ja-JP" altLang="en-US" sz="1100">
              <a:solidFill>
                <a:schemeClr val="dk1"/>
              </a:solidFill>
              <a:effectLst/>
              <a:latin typeface="+mn-lt"/>
              <a:ea typeface="+mn-ea"/>
              <a:cs typeface="+mn-cs"/>
            </a:rPr>
            <a:t>１３１</a:t>
          </a:r>
          <a:r>
            <a:rPr kumimoji="1" lang="ja-JP" altLang="ja-JP" sz="1100">
              <a:solidFill>
                <a:schemeClr val="dk1"/>
              </a:solidFill>
              <a:effectLst/>
              <a:latin typeface="+mn-lt"/>
              <a:ea typeface="+mn-ea"/>
              <a:cs typeface="+mn-cs"/>
            </a:rPr>
            <a:t>百万円の減少となっている。</a:t>
          </a:r>
          <a:r>
            <a:rPr kumimoji="1" lang="ja-JP" altLang="en-US" sz="1100">
              <a:solidFill>
                <a:schemeClr val="dk1"/>
              </a:solidFill>
              <a:effectLst/>
              <a:latin typeface="+mn-lt"/>
              <a:ea typeface="+mn-ea"/>
              <a:cs typeface="+mn-cs"/>
            </a:rPr>
            <a:t>主な要因として、庁舎建設事業への充当による</a:t>
          </a:r>
          <a:r>
            <a:rPr kumimoji="1" lang="ja-JP" altLang="ja-JP" sz="1100">
              <a:solidFill>
                <a:schemeClr val="dk1"/>
              </a:solidFill>
              <a:effectLst/>
              <a:latin typeface="+mn-lt"/>
              <a:ea typeface="+mn-ea"/>
              <a:cs typeface="+mn-cs"/>
            </a:rPr>
            <a:t>特定目的基金である</a:t>
          </a:r>
          <a:r>
            <a:rPr kumimoji="1" lang="ja-JP" altLang="en-US" sz="1100">
              <a:solidFill>
                <a:schemeClr val="dk1"/>
              </a:solidFill>
              <a:effectLst/>
              <a:latin typeface="+mn-lt"/>
              <a:ea typeface="+mn-ea"/>
              <a:cs typeface="+mn-cs"/>
            </a:rPr>
            <a:t>公共施設等整備基金</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１４１</a:t>
          </a:r>
          <a:r>
            <a:rPr kumimoji="1" lang="ja-JP" altLang="ja-JP" sz="1100">
              <a:solidFill>
                <a:schemeClr val="dk1"/>
              </a:solidFill>
              <a:effectLst/>
              <a:latin typeface="+mn-lt"/>
              <a:ea typeface="+mn-ea"/>
              <a:cs typeface="+mn-cs"/>
            </a:rPr>
            <a:t>百万）が主な要因である。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今後の財政需要の増大にも適切に対応していけるように一定額を確保し、今後も公共施設等整備基金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への計画的な積み立てを行っていく。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公共施設等整備基金：公共施設等の建設、改修その他の整備に要する経費に充てる財源とする。</a:t>
          </a:r>
          <a:endParaRPr lang="ja-JP" altLang="ja-JP" sz="1400">
            <a:effectLst/>
          </a:endParaRPr>
        </a:p>
        <a:p>
          <a:r>
            <a:rPr kumimoji="1" lang="ja-JP" altLang="ja-JP" sz="1100">
              <a:solidFill>
                <a:schemeClr val="dk1"/>
              </a:solidFill>
              <a:effectLst/>
              <a:latin typeface="+mn-lt"/>
              <a:ea typeface="+mn-ea"/>
              <a:cs typeface="+mn-cs"/>
            </a:rPr>
            <a:t>過疎地域持続的発展特別事業基金：過疎地域の持続的発展を図る事業に充てるために設置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公共施設等整備基金：庁舎建設事業への充当による特定目的基金である公共施設等整備基金の減少（△１４１百万）が主な要因である。</a:t>
          </a:r>
          <a:endParaRPr lang="ja-JP" altLang="ja-JP" sz="1400">
            <a:effectLst/>
          </a:endParaRPr>
        </a:p>
        <a:p>
          <a:r>
            <a:rPr kumimoji="1" lang="ja-JP" altLang="ja-JP" sz="1100">
              <a:solidFill>
                <a:schemeClr val="dk1"/>
              </a:solidFill>
              <a:effectLst/>
              <a:latin typeface="+mn-lt"/>
              <a:ea typeface="+mn-ea"/>
              <a:cs typeface="+mn-cs"/>
            </a:rPr>
            <a:t> 過疎地域持続的発展特別事業基金：増減なし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特定の財政支出に備えるため一定額を確保し、今後その他施設整備等の実施にあたり公共施設等整備基金への計画的な積み立てを行っていく。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年度末の基金残高は１，０</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百万円となり、前年度から</a:t>
          </a:r>
          <a:r>
            <a:rPr kumimoji="1" lang="ja-JP" altLang="en-US" sz="1100">
              <a:solidFill>
                <a:schemeClr val="dk1"/>
              </a:solidFill>
              <a:effectLst/>
              <a:latin typeface="+mn-lt"/>
              <a:ea typeface="+mn-ea"/>
              <a:cs typeface="+mn-cs"/>
            </a:rPr>
            <a:t>ほぼ横ばいの８</a:t>
          </a:r>
          <a:r>
            <a:rPr kumimoji="1" lang="ja-JP" altLang="ja-JP" sz="1100">
              <a:solidFill>
                <a:schemeClr val="dk1"/>
              </a:solidFill>
              <a:effectLst/>
              <a:latin typeface="+mn-lt"/>
              <a:ea typeface="+mn-ea"/>
              <a:cs typeface="+mn-cs"/>
            </a:rPr>
            <a:t>百万円の減少となっている。</a:t>
          </a:r>
          <a:r>
            <a:rPr kumimoji="1" lang="ja-JP" altLang="en-US" sz="1100">
              <a:solidFill>
                <a:schemeClr val="dk1"/>
              </a:solidFill>
              <a:effectLst/>
              <a:latin typeface="+mn-lt"/>
              <a:ea typeface="+mn-ea"/>
              <a:cs typeface="+mn-cs"/>
            </a:rPr>
            <a:t>財政調整基金については、</a:t>
          </a:r>
          <a:r>
            <a:rPr kumimoji="1" lang="ja-JP" altLang="ja-JP" sz="1100">
              <a:solidFill>
                <a:schemeClr val="dk1"/>
              </a:solidFill>
              <a:effectLst/>
              <a:latin typeface="+mn-lt"/>
              <a:ea typeface="+mn-ea"/>
              <a:cs typeface="+mn-cs"/>
            </a:rPr>
            <a:t>毎年度１０億円程度の基金残高を確保</a:t>
          </a:r>
          <a:r>
            <a:rPr kumimoji="1" lang="ja-JP" altLang="en-US" sz="1100">
              <a:solidFill>
                <a:schemeClr val="dk1"/>
              </a:solidFill>
              <a:effectLst/>
              <a:latin typeface="+mn-lt"/>
              <a:ea typeface="+mn-ea"/>
              <a:cs typeface="+mn-cs"/>
            </a:rPr>
            <a:t>できるよう</a:t>
          </a:r>
          <a:r>
            <a:rPr kumimoji="1" lang="ja-JP" altLang="ja-JP" sz="1100">
              <a:solidFill>
                <a:schemeClr val="dk1"/>
              </a:solidFill>
              <a:effectLst/>
              <a:latin typeface="+mn-lt"/>
              <a:ea typeface="+mn-ea"/>
              <a:cs typeface="+mn-cs"/>
            </a:rPr>
            <a:t>決算剰余金等の積</a:t>
          </a:r>
          <a:r>
            <a:rPr kumimoji="1" lang="ja-JP" altLang="en-US" sz="1100">
              <a:solidFill>
                <a:schemeClr val="dk1"/>
              </a:solidFill>
              <a:effectLst/>
              <a:latin typeface="+mn-lt"/>
              <a:ea typeface="+mn-ea"/>
              <a:cs typeface="+mn-cs"/>
            </a:rPr>
            <a:t>立しているため残高維持となっている。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決算剰余金等の積み立て（翌年度に繰越してから１／２以上の積み立て）を確実に行い、毎年度１０億円程度の基金残高を確保していく。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１１３</a:t>
          </a:r>
          <a:r>
            <a:rPr kumimoji="1" lang="ja-JP" altLang="ja-JP" sz="1100">
              <a:solidFill>
                <a:schemeClr val="dk1"/>
              </a:solidFill>
              <a:effectLst/>
              <a:latin typeface="+mn-lt"/>
              <a:ea typeface="+mn-ea"/>
              <a:cs typeface="+mn-cs"/>
            </a:rPr>
            <a:t>百万円で、前年度からは</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百万円の増加となっている。これは普通交付税再算定による算定費目、臨時財政対策債債償還基金費分について臨時財政対策債の償還に備え減債基金に積み立てをしたことで増加した。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今後の金利変動等の公債費の償還リスクへの備えと償還予定を踏まえた計画的な積み立てを行っていく。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人口の減少や全国平均を大きく上回る高齢化率（令和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全国平均、類似団体平均を下回っているが今後も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サイクルに基づき事務事業の点検・見直しを行い、計画的な事務事業の実施により経常経費削減に努めていく。</a:t>
          </a:r>
          <a:endParaRPr lang="ja-JP" altLang="ja-JP" sz="1400">
            <a:effectLst/>
          </a:endParaRPr>
        </a:p>
        <a:p>
          <a:r>
            <a:rPr kumimoji="1" lang="ja-JP" altLang="ja-JP" sz="1100">
              <a:solidFill>
                <a:schemeClr val="dk1"/>
              </a:solidFill>
              <a:effectLst/>
              <a:latin typeface="+mn-lt"/>
              <a:ea typeface="+mn-ea"/>
              <a:cs typeface="+mn-cs"/>
            </a:rPr>
            <a:t>　なお、前年度から</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％ポイント上昇しているが、人件費の増が要因となっている。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8128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708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62</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1643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157988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3305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119486</xdr:rowOff>
    </xdr:from>
    <xdr:to>
      <xdr:col>23</xdr:col>
      <xdr:colOff>133350</xdr:colOff>
      <xdr:row>81</xdr:row>
      <xdr:rowOff>137464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6936"/>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122242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119224</xdr:rowOff>
    </xdr:from>
    <xdr:to>
      <xdr:col>19</xdr:col>
      <xdr:colOff>133350</xdr:colOff>
      <xdr:row>81</xdr:row>
      <xdr:rowOff>119486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67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119224</xdr:rowOff>
    </xdr:from>
    <xdr:to>
      <xdr:col>15</xdr:col>
      <xdr:colOff>82550</xdr:colOff>
      <xdr:row>81</xdr:row>
      <xdr:rowOff>120625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06674"/>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114477</xdr:rowOff>
    </xdr:from>
    <xdr:to>
      <xdr:col>11</xdr:col>
      <xdr:colOff>31750</xdr:colOff>
      <xdr:row>81</xdr:row>
      <xdr:rowOff>120625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1927"/>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86664</xdr:rowOff>
    </xdr:from>
    <xdr:to>
      <xdr:col>23</xdr:col>
      <xdr:colOff>184150</xdr:colOff>
      <xdr:row>82</xdr:row>
      <xdr:rowOff>16814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7941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68686</xdr:rowOff>
    </xdr:from>
    <xdr:to>
      <xdr:col>19</xdr:col>
      <xdr:colOff>184150</xdr:colOff>
      <xdr:row>81</xdr:row>
      <xdr:rowOff>170286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9013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5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68424</xdr:rowOff>
    </xdr:from>
    <xdr:to>
      <xdr:col>15</xdr:col>
      <xdr:colOff>133350</xdr:colOff>
      <xdr:row>81</xdr:row>
      <xdr:rowOff>170024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69825</xdr:rowOff>
    </xdr:from>
    <xdr:to>
      <xdr:col>11</xdr:col>
      <xdr:colOff>82550</xdr:colOff>
      <xdr:row>81</xdr:row>
      <xdr:rowOff>171425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63677</xdr:rowOff>
    </xdr:from>
    <xdr:to>
      <xdr:col>7</xdr:col>
      <xdr:colOff>31750</xdr:colOff>
      <xdr:row>81</xdr:row>
      <xdr:rowOff>165277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県内市町村では千葉市を除く５３団体中３</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位に位置しており、類似団体平均と比較すると</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ポイント上回っている。各種手当ての見直しや評価制度の見直しにより、給与の適正化に努める。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103414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565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22982</xdr:rowOff>
    </xdr:from>
    <xdr:to>
      <xdr:col>77</xdr:col>
      <xdr:colOff>44450</xdr:colOff>
      <xdr:row>88</xdr:row>
      <xdr:rowOff>103414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10582"/>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22982</xdr:rowOff>
    </xdr:from>
    <xdr:to>
      <xdr:col>72</xdr:col>
      <xdr:colOff>203200</xdr:colOff>
      <xdr:row>89</xdr:row>
      <xdr:rowOff>46868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10582"/>
          <a:ext cx="889000" cy="19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46868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68034"/>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143632</xdr:rowOff>
    </xdr:from>
    <xdr:to>
      <xdr:col>73</xdr:col>
      <xdr:colOff>44450</xdr:colOff>
      <xdr:row>88</xdr:row>
      <xdr:rowOff>73782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58559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167518</xdr:rowOff>
    </xdr:from>
    <xdr:to>
      <xdr:col>68</xdr:col>
      <xdr:colOff>203200</xdr:colOff>
      <xdr:row>89</xdr:row>
      <xdr:rowOff>97668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82445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定員適正化に努め、類似団体平均とほぼ同じ人数になっている。今後も定員適正化計画に基づき、適正な職員数により行政運営を行っていく。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69384</xdr:rowOff>
    </xdr:from>
    <xdr:to>
      <xdr:col>81</xdr:col>
      <xdr:colOff>44450</xdr:colOff>
      <xdr:row>62</xdr:row>
      <xdr:rowOff>140970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99284"/>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51689</xdr:rowOff>
    </xdr:from>
    <xdr:to>
      <xdr:col>77</xdr:col>
      <xdr:colOff>44450</xdr:colOff>
      <xdr:row>62</xdr:row>
      <xdr:rowOff>69384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8158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51689</xdr:rowOff>
    </xdr:from>
    <xdr:to>
      <xdr:col>72</xdr:col>
      <xdr:colOff>203200</xdr:colOff>
      <xdr:row>62</xdr:row>
      <xdr:rowOff>81449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8158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59732</xdr:rowOff>
    </xdr:from>
    <xdr:to>
      <xdr:col>68</xdr:col>
      <xdr:colOff>152400</xdr:colOff>
      <xdr:row>62</xdr:row>
      <xdr:rowOff>81449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8963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18584</xdr:rowOff>
    </xdr:from>
    <xdr:to>
      <xdr:col>77</xdr:col>
      <xdr:colOff>95250</xdr:colOff>
      <xdr:row>62</xdr:row>
      <xdr:rowOff>120184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889</xdr:rowOff>
    </xdr:from>
    <xdr:to>
      <xdr:col>73</xdr:col>
      <xdr:colOff>44450</xdr:colOff>
      <xdr:row>62</xdr:row>
      <xdr:rowOff>102489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112666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30649</xdr:rowOff>
    </xdr:from>
    <xdr:to>
      <xdr:col>68</xdr:col>
      <xdr:colOff>203200</xdr:colOff>
      <xdr:row>62</xdr:row>
      <xdr:rowOff>132249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117026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8932</xdr:rowOff>
    </xdr:from>
    <xdr:to>
      <xdr:col>64</xdr:col>
      <xdr:colOff>152400</xdr:colOff>
      <xdr:row>62</xdr:row>
      <xdr:rowOff>110532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120709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類似団体平均を１．</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ポイント下回っているが、全国平均より１．</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％ポイント高い数値となっている。これは、農業集落排水事業に要する経費の財源とする地方債償還の財源に充てたと認められる繰入金が１億</a:t>
          </a:r>
          <a:r>
            <a:rPr kumimoji="1" lang="ja-JP" altLang="en-US" sz="1050">
              <a:solidFill>
                <a:schemeClr val="dk1"/>
              </a:solidFill>
              <a:effectLst/>
              <a:latin typeface="+mn-lt"/>
              <a:ea typeface="+mn-ea"/>
              <a:cs typeface="+mn-cs"/>
            </a:rPr>
            <a:t>３，９８０</a:t>
          </a:r>
          <a:r>
            <a:rPr kumimoji="1" lang="ja-JP" altLang="ja-JP" sz="1050">
              <a:solidFill>
                <a:schemeClr val="dk1"/>
              </a:solidFill>
              <a:effectLst/>
              <a:latin typeface="+mn-lt"/>
              <a:ea typeface="+mn-ea"/>
              <a:cs typeface="+mn-cs"/>
            </a:rPr>
            <a:t>万円と大きいことが一つの要因となっている。</a:t>
          </a:r>
          <a:r>
            <a:rPr kumimoji="1" lang="ja-JP" altLang="en-US" sz="1050">
              <a:solidFill>
                <a:schemeClr val="dk1"/>
              </a:solidFill>
              <a:effectLst/>
              <a:latin typeface="+mn-lt"/>
              <a:ea typeface="+mn-ea"/>
              <a:cs typeface="+mn-cs"/>
            </a:rPr>
            <a:t>今後は、庁舎建設事業の際に財源として借入（公共施設等適正管理推進事業債：１０憶１，０５０万円）をした地方債の元金の償還が開始され実質公債費比率は上昇する見込みとなっている。</a:t>
          </a:r>
          <a:r>
            <a:rPr kumimoji="1" lang="ja-JP" altLang="ja-JP" sz="1050">
              <a:solidFill>
                <a:schemeClr val="dk1"/>
              </a:solidFill>
              <a:effectLst/>
              <a:latin typeface="+mn-lt"/>
              <a:ea typeface="+mn-ea"/>
              <a:cs typeface="+mn-cs"/>
            </a:rPr>
            <a:t>普通交付税の算入に有利な地方債を活用するなど、実質公債費比率の上昇抑える財政運営に努める。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107696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0778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49784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39</xdr:row>
      <xdr:rowOff>163322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49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20828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ポイント上昇した。主な要因は</a:t>
          </a:r>
          <a:r>
            <a:rPr kumimoji="1" lang="ja-JP" altLang="en-US" sz="1100">
              <a:solidFill>
                <a:schemeClr val="dk1"/>
              </a:solidFill>
              <a:effectLst/>
              <a:latin typeface="+mn-lt"/>
              <a:ea typeface="+mn-ea"/>
              <a:cs typeface="+mn-cs"/>
            </a:rPr>
            <a:t>、将来負担額は減少しているが、</a:t>
          </a:r>
          <a:r>
            <a:rPr kumimoji="1" lang="ja-JP" altLang="ja-JP" sz="1100">
              <a:solidFill>
                <a:schemeClr val="dk1"/>
              </a:solidFill>
              <a:effectLst/>
              <a:latin typeface="+mn-lt"/>
              <a:ea typeface="+mn-ea"/>
              <a:cs typeface="+mn-cs"/>
            </a:rPr>
            <a:t>将来負担額に充当可能であ</a:t>
          </a:r>
          <a:r>
            <a:rPr kumimoji="1" lang="ja-JP" altLang="en-US" sz="1100">
              <a:solidFill>
                <a:schemeClr val="dk1"/>
              </a:solidFill>
              <a:effectLst/>
              <a:latin typeface="+mn-lt"/>
              <a:ea typeface="+mn-ea"/>
              <a:cs typeface="+mn-cs"/>
            </a:rPr>
            <a:t>る公共施設等整備基金</a:t>
          </a:r>
          <a:r>
            <a:rPr kumimoji="1" lang="ja-JP" altLang="ja-JP" sz="1100">
              <a:solidFill>
                <a:schemeClr val="dk1"/>
              </a:solidFill>
              <a:effectLst/>
              <a:latin typeface="+mn-lt"/>
              <a:ea typeface="+mn-ea"/>
              <a:cs typeface="+mn-cs"/>
            </a:rPr>
            <a:t>を取崩したことによるものである（充当可能基金△１億</a:t>
          </a:r>
          <a:r>
            <a:rPr kumimoji="1" lang="ja-JP" altLang="en-US" sz="1100">
              <a:solidFill>
                <a:schemeClr val="dk1"/>
              </a:solidFill>
              <a:effectLst/>
              <a:latin typeface="+mn-lt"/>
              <a:ea typeface="+mn-ea"/>
              <a:cs typeface="+mn-cs"/>
            </a:rPr>
            <a:t>４，２００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今後は、直売所交流施設建設事業</a:t>
          </a:r>
          <a:r>
            <a:rPr kumimoji="1" lang="ja-JP" altLang="ja-JP" sz="1100">
              <a:solidFill>
                <a:schemeClr val="dk1"/>
              </a:solidFill>
              <a:effectLst/>
              <a:latin typeface="+mn-lt"/>
              <a:ea typeface="+mn-ea"/>
              <a:cs typeface="+mn-cs"/>
            </a:rPr>
            <a:t>が予定されており、地方債を財源としていることから今後も将来負担比率は上昇が見込まれる。後世代への負担を少しでも軽減できるよう、その他地方債の発行を抑制するとともに事業の実施に当たって点検を行い財政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98002</xdr:rowOff>
    </xdr:from>
    <xdr:to>
      <xdr:col>81</xdr:col>
      <xdr:colOff>44450</xdr:colOff>
      <xdr:row>17</xdr:row>
      <xdr:rowOff>6985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84120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152823</xdr:rowOff>
    </xdr:from>
    <xdr:to>
      <xdr:col>77</xdr:col>
      <xdr:colOff>44450</xdr:colOff>
      <xdr:row>16</xdr:row>
      <xdr:rowOff>98002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72457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127635</xdr:rowOff>
    </xdr:from>
    <xdr:to>
      <xdr:col>81</xdr:col>
      <xdr:colOff>95250</xdr:colOff>
      <xdr:row>17</xdr:row>
      <xdr:rowOff>57785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99712</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47202</xdr:rowOff>
    </xdr:from>
    <xdr:to>
      <xdr:col>77</xdr:col>
      <xdr:colOff>95250</xdr:colOff>
      <xdr:row>16</xdr:row>
      <xdr:rowOff>148802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133579</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87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102023</xdr:rowOff>
    </xdr:from>
    <xdr:to>
      <xdr:col>73</xdr:col>
      <xdr:colOff>44450</xdr:colOff>
      <xdr:row>16</xdr:row>
      <xdr:rowOff>32173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16950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39599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1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ポイント高い水準にある。要因としては、給与改定による増、時間外手当の増などが挙げられるが、今後は、手当等の見直しや民間委託等を検討することにより人件費の削減に努める。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8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類似団体平均との比較では１．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高い水準にある。要因としては、平成２９年度の小学校統合によるスクールバスの運行開始、ＩＣＴ教育のためのタブレット端末を全児童に配備したことなどが挙げられる。今後も徹底した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62230</xdr:rowOff>
    </xdr:from>
    <xdr:to>
      <xdr:col>82</xdr:col>
      <xdr:colOff>107950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5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1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1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xdr:rowOff>
    </xdr:from>
    <xdr:to>
      <xdr:col>82</xdr:col>
      <xdr:colOff>158750</xdr:colOff>
      <xdr:row>16</xdr:row>
      <xdr:rowOff>113030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154957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2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％と類似団体平均と同水準となっているが、本町は高齢化率が高く、医療費の増加などによる社会保障経費の増加が見込まれるため、受益者負担の適正化を図り、財政負担の軽減に努める。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その他に関わる経費は、類似団体平均を</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。介護、国保、後期高齢者医療事業</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への繰出金は多額</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本町は高齢化率が高く、医療費の増加などによる社会保障経費の増加が見込まれるため、受益者負担の適正化を図り、財政負担の軽減に努める。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03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0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0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66057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類似団体平均と比較し２．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ポイント低い水準にある。補助金については、必要性や効果を検証し、積極的な見直し・廃止を行い、適正化に努める。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60706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31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58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類似団体平均を３．</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下回っているが、地方債残高は高い水準にある。今後も厳しい財政運営になることが見込まれることから、地方債の発行は、普通交付税の算入に有利なものを活用するなど、実質的な負担を抑える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781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89560"/>
          <a:ext cx="8890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130810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55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55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ポイント高い水準となっている。引き続き、人件費をはじめとする経常経費削減に努める。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248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19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114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114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46735</xdr:rowOff>
    </xdr:from>
    <xdr:to>
      <xdr:col>29</xdr:col>
      <xdr:colOff>127000</xdr:colOff>
      <xdr:row>17</xdr:row>
      <xdr:rowOff>119469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09010"/>
          <a:ext cx="647700" cy="72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119469</xdr:rowOff>
    </xdr:from>
    <xdr:to>
      <xdr:col>26</xdr:col>
      <xdr:colOff>50800</xdr:colOff>
      <xdr:row>18</xdr:row>
      <xdr:rowOff>14942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81744"/>
          <a:ext cx="698500" cy="66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13102</xdr:rowOff>
    </xdr:from>
    <xdr:to>
      <xdr:col>22</xdr:col>
      <xdr:colOff>114300</xdr:colOff>
      <xdr:row>18</xdr:row>
      <xdr:rowOff>14942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46827"/>
          <a:ext cx="698500" cy="1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13102</xdr:rowOff>
    </xdr:from>
    <xdr:to>
      <xdr:col>18</xdr:col>
      <xdr:colOff>177800</xdr:colOff>
      <xdr:row>18</xdr:row>
      <xdr:rowOff>15074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46827"/>
          <a:ext cx="698500" cy="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167385</xdr:rowOff>
    </xdr:from>
    <xdr:to>
      <xdr:col>29</xdr:col>
      <xdr:colOff>177800</xdr:colOff>
      <xdr:row>17</xdr:row>
      <xdr:rowOff>97535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5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139462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68669</xdr:rowOff>
    </xdr:from>
    <xdr:to>
      <xdr:col>26</xdr:col>
      <xdr:colOff>101600</xdr:colOff>
      <xdr:row>17</xdr:row>
      <xdr:rowOff>170269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3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155046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1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135592</xdr:rowOff>
    </xdr:from>
    <xdr:to>
      <xdr:col>22</xdr:col>
      <xdr:colOff>165100</xdr:colOff>
      <xdr:row>18</xdr:row>
      <xdr:rowOff>65742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97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50519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8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133752</xdr:rowOff>
    </xdr:from>
    <xdr:to>
      <xdr:col>19</xdr:col>
      <xdr:colOff>38100</xdr:colOff>
      <xdr:row>18</xdr:row>
      <xdr:rowOff>63902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9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48679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135724</xdr:rowOff>
    </xdr:from>
    <xdr:to>
      <xdr:col>15</xdr:col>
      <xdr:colOff>101600</xdr:colOff>
      <xdr:row>18</xdr:row>
      <xdr:rowOff>65874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9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50651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8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31903</xdr:rowOff>
    </xdr:from>
    <xdr:to>
      <xdr:col>29</xdr:col>
      <xdr:colOff>127000</xdr:colOff>
      <xdr:row>37</xdr:row>
      <xdr:rowOff>37859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56603"/>
          <a:ext cx="647700" cy="5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37859</xdr:rowOff>
    </xdr:from>
    <xdr:to>
      <xdr:col>26</xdr:col>
      <xdr:colOff>50800</xdr:colOff>
      <xdr:row>37</xdr:row>
      <xdr:rowOff>108928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62559"/>
          <a:ext cx="698500" cy="71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108928</xdr:rowOff>
    </xdr:from>
    <xdr:to>
      <xdr:col>22</xdr:col>
      <xdr:colOff>114300</xdr:colOff>
      <xdr:row>37</xdr:row>
      <xdr:rowOff>137871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33628"/>
          <a:ext cx="698500" cy="28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137871</xdr:rowOff>
    </xdr:from>
    <xdr:to>
      <xdr:col>18</xdr:col>
      <xdr:colOff>177800</xdr:colOff>
      <xdr:row>37</xdr:row>
      <xdr:rowOff>153073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62571"/>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152553</xdr:rowOff>
    </xdr:from>
    <xdr:to>
      <xdr:col>29</xdr:col>
      <xdr:colOff>177800</xdr:colOff>
      <xdr:row>37</xdr:row>
      <xdr:rowOff>82703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124630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158509</xdr:rowOff>
    </xdr:from>
    <xdr:to>
      <xdr:col>26</xdr:col>
      <xdr:colOff>101600</xdr:colOff>
      <xdr:row>37</xdr:row>
      <xdr:rowOff>88659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1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73436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9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58128</xdr:rowOff>
    </xdr:from>
    <xdr:to>
      <xdr:col>22</xdr:col>
      <xdr:colOff>165100</xdr:colOff>
      <xdr:row>37</xdr:row>
      <xdr:rowOff>159728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82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144505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6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87071</xdr:rowOff>
    </xdr:from>
    <xdr:to>
      <xdr:col>19</xdr:col>
      <xdr:colOff>38100</xdr:colOff>
      <xdr:row>37</xdr:row>
      <xdr:rowOff>188671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1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173448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9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102273</xdr:rowOff>
    </xdr:from>
    <xdr:to>
      <xdr:col>15</xdr:col>
      <xdr:colOff>101600</xdr:colOff>
      <xdr:row>37</xdr:row>
      <xdr:rowOff>203873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26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188650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1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148242</xdr:rowOff>
    </xdr:from>
    <xdr:to>
      <xdr:col>24</xdr:col>
      <xdr:colOff>63500</xdr:colOff>
      <xdr:row>35</xdr:row>
      <xdr:rowOff>37699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542"/>
          <a:ext cx="838200" cy="6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37699</xdr:rowOff>
    </xdr:from>
    <xdr:to>
      <xdr:col>19</xdr:col>
      <xdr:colOff>177800</xdr:colOff>
      <xdr:row>35</xdr:row>
      <xdr:rowOff>105646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8449"/>
          <a:ext cx="889000" cy="6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105646</xdr:rowOff>
    </xdr:from>
    <xdr:to>
      <xdr:col>15</xdr:col>
      <xdr:colOff>50800</xdr:colOff>
      <xdr:row>35</xdr:row>
      <xdr:rowOff>112283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6396"/>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112283</xdr:rowOff>
    </xdr:from>
    <xdr:to>
      <xdr:col>10</xdr:col>
      <xdr:colOff>114300</xdr:colOff>
      <xdr:row>35</xdr:row>
      <xdr:rowOff>122852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3033"/>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97442</xdr:rowOff>
    </xdr:from>
    <xdr:to>
      <xdr:col>24</xdr:col>
      <xdr:colOff>114300</xdr:colOff>
      <xdr:row>35</xdr:row>
      <xdr:rowOff>27592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75869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158349</xdr:rowOff>
    </xdr:from>
    <xdr:to>
      <xdr:col>20</xdr:col>
      <xdr:colOff>38100</xdr:colOff>
      <xdr:row>35</xdr:row>
      <xdr:rowOff>88499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79626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54846</xdr:rowOff>
    </xdr:from>
    <xdr:to>
      <xdr:col>15</xdr:col>
      <xdr:colOff>101600</xdr:colOff>
      <xdr:row>35</xdr:row>
      <xdr:rowOff>156446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147573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61483</xdr:rowOff>
    </xdr:from>
    <xdr:to>
      <xdr:col>10</xdr:col>
      <xdr:colOff>165100</xdr:colOff>
      <xdr:row>35</xdr:row>
      <xdr:rowOff>163083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154210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5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72052</xdr:rowOff>
    </xdr:from>
    <xdr:to>
      <xdr:col>6</xdr:col>
      <xdr:colOff>38100</xdr:colOff>
      <xdr:row>36</xdr:row>
      <xdr:rowOff>2202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164779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70672</xdr:rowOff>
    </xdr:from>
    <xdr:to>
      <xdr:col>24</xdr:col>
      <xdr:colOff>63500</xdr:colOff>
      <xdr:row>58</xdr:row>
      <xdr:rowOff>79456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4772"/>
          <a:ext cx="8382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76453</xdr:rowOff>
    </xdr:from>
    <xdr:to>
      <xdr:col>19</xdr:col>
      <xdr:colOff>177800</xdr:colOff>
      <xdr:row>58</xdr:row>
      <xdr:rowOff>79456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0553"/>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73627</xdr:rowOff>
    </xdr:from>
    <xdr:to>
      <xdr:col>15</xdr:col>
      <xdr:colOff>50800</xdr:colOff>
      <xdr:row>58</xdr:row>
      <xdr:rowOff>76453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17727"/>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73627</xdr:rowOff>
    </xdr:from>
    <xdr:to>
      <xdr:col>10</xdr:col>
      <xdr:colOff>114300</xdr:colOff>
      <xdr:row>58</xdr:row>
      <xdr:rowOff>78960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772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19872</xdr:rowOff>
    </xdr:from>
    <xdr:to>
      <xdr:col>24</xdr:col>
      <xdr:colOff>114300</xdr:colOff>
      <xdr:row>58</xdr:row>
      <xdr:rowOff>121472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28656</xdr:rowOff>
    </xdr:from>
    <xdr:to>
      <xdr:col>20</xdr:col>
      <xdr:colOff>38100</xdr:colOff>
      <xdr:row>58</xdr:row>
      <xdr:rowOff>130256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121383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25653</xdr:rowOff>
    </xdr:from>
    <xdr:to>
      <xdr:col>15</xdr:col>
      <xdr:colOff>101600</xdr:colOff>
      <xdr:row>58</xdr:row>
      <xdr:rowOff>127253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118380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22827</xdr:rowOff>
    </xdr:from>
    <xdr:to>
      <xdr:col>10</xdr:col>
      <xdr:colOff>165100</xdr:colOff>
      <xdr:row>58</xdr:row>
      <xdr:rowOff>124427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140954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28160</xdr:rowOff>
    </xdr:from>
    <xdr:to>
      <xdr:col>6</xdr:col>
      <xdr:colOff>38100</xdr:colOff>
      <xdr:row>58</xdr:row>
      <xdr:rowOff>129760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146287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19723</xdr:rowOff>
    </xdr:from>
    <xdr:to>
      <xdr:col>24</xdr:col>
      <xdr:colOff>63500</xdr:colOff>
      <xdr:row>78</xdr:row>
      <xdr:rowOff>140481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2823"/>
          <a:ext cx="838200" cy="1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109182</xdr:rowOff>
    </xdr:from>
    <xdr:to>
      <xdr:col>19</xdr:col>
      <xdr:colOff>177800</xdr:colOff>
      <xdr:row>78</xdr:row>
      <xdr:rowOff>140481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2282"/>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109182</xdr:rowOff>
    </xdr:from>
    <xdr:to>
      <xdr:col>15</xdr:col>
      <xdr:colOff>50800</xdr:colOff>
      <xdr:row>78</xdr:row>
      <xdr:rowOff>152749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2282"/>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152749</xdr:rowOff>
    </xdr:from>
    <xdr:to>
      <xdr:col>10</xdr:col>
      <xdr:colOff>114300</xdr:colOff>
      <xdr:row>78</xdr:row>
      <xdr:rowOff>160789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5849"/>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140373</xdr:rowOff>
    </xdr:from>
    <xdr:to>
      <xdr:col>24</xdr:col>
      <xdr:colOff>114300</xdr:colOff>
      <xdr:row>78</xdr:row>
      <xdr:rowOff>70523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118800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89681</xdr:rowOff>
    </xdr:from>
    <xdr:to>
      <xdr:col>20</xdr:col>
      <xdr:colOff>38100</xdr:colOff>
      <xdr:row>79</xdr:row>
      <xdr:rowOff>19831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10958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58382</xdr:rowOff>
    </xdr:from>
    <xdr:to>
      <xdr:col>15</xdr:col>
      <xdr:colOff>101600</xdr:colOff>
      <xdr:row>78</xdr:row>
      <xdr:rowOff>159982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151109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101949</xdr:rowOff>
    </xdr:from>
    <xdr:to>
      <xdr:col>10</xdr:col>
      <xdr:colOff>165100</xdr:colOff>
      <xdr:row>79</xdr:row>
      <xdr:rowOff>32099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23226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109989</xdr:rowOff>
    </xdr:from>
    <xdr:to>
      <xdr:col>6</xdr:col>
      <xdr:colOff>38100</xdr:colOff>
      <xdr:row>79</xdr:row>
      <xdr:rowOff>40139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31266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11432</xdr:rowOff>
    </xdr:from>
    <xdr:to>
      <xdr:col>24</xdr:col>
      <xdr:colOff>63500</xdr:colOff>
      <xdr:row>98</xdr:row>
      <xdr:rowOff>77429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3532"/>
          <a:ext cx="8382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77429</xdr:rowOff>
    </xdr:from>
    <xdr:to>
      <xdr:col>19</xdr:col>
      <xdr:colOff>177800</xdr:colOff>
      <xdr:row>98</xdr:row>
      <xdr:rowOff>134854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79529"/>
          <a:ext cx="889000" cy="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75487</xdr:rowOff>
    </xdr:from>
    <xdr:to>
      <xdr:col>15</xdr:col>
      <xdr:colOff>50800</xdr:colOff>
      <xdr:row>98</xdr:row>
      <xdr:rowOff>134854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7587"/>
          <a:ext cx="8890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75487</xdr:rowOff>
    </xdr:from>
    <xdr:to>
      <xdr:col>10</xdr:col>
      <xdr:colOff>114300</xdr:colOff>
      <xdr:row>99</xdr:row>
      <xdr:rowOff>66715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7587"/>
          <a:ext cx="889000" cy="16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132082</xdr:rowOff>
    </xdr:from>
    <xdr:to>
      <xdr:col>24</xdr:col>
      <xdr:colOff>114300</xdr:colOff>
      <xdr:row>98</xdr:row>
      <xdr:rowOff>62232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110509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4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26629</xdr:rowOff>
    </xdr:from>
    <xdr:to>
      <xdr:col>20</xdr:col>
      <xdr:colOff>38100</xdr:colOff>
      <xdr:row>98</xdr:row>
      <xdr:rowOff>128229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119356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84054</xdr:rowOff>
    </xdr:from>
    <xdr:to>
      <xdr:col>15</xdr:col>
      <xdr:colOff>101600</xdr:colOff>
      <xdr:row>99</xdr:row>
      <xdr:rowOff>14204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5331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24687</xdr:rowOff>
    </xdr:from>
    <xdr:to>
      <xdr:col>10</xdr:col>
      <xdr:colOff>165100</xdr:colOff>
      <xdr:row>98</xdr:row>
      <xdr:rowOff>126287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117414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15915</xdr:rowOff>
    </xdr:from>
    <xdr:to>
      <xdr:col>6</xdr:col>
      <xdr:colOff>38100</xdr:colOff>
      <xdr:row>99</xdr:row>
      <xdr:rowOff>117515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108642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142870</xdr:rowOff>
    </xdr:from>
    <xdr:to>
      <xdr:col>55</xdr:col>
      <xdr:colOff>0</xdr:colOff>
      <xdr:row>39</xdr:row>
      <xdr:rowOff>82482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57970"/>
          <a:ext cx="838200" cy="1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82482</xdr:rowOff>
    </xdr:from>
    <xdr:to>
      <xdr:col>50</xdr:col>
      <xdr:colOff>114300</xdr:colOff>
      <xdr:row>39</xdr:row>
      <xdr:rowOff>109586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69032"/>
          <a:ext cx="889000" cy="2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104320</xdr:rowOff>
    </xdr:from>
    <xdr:to>
      <xdr:col>45</xdr:col>
      <xdr:colOff>177800</xdr:colOff>
      <xdr:row>39</xdr:row>
      <xdr:rowOff>109586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90870"/>
          <a:ext cx="889000" cy="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72979</xdr:rowOff>
    </xdr:from>
    <xdr:to>
      <xdr:col>41</xdr:col>
      <xdr:colOff>50800</xdr:colOff>
      <xdr:row>39</xdr:row>
      <xdr:rowOff>104320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16629"/>
          <a:ext cx="889000" cy="3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92070</xdr:rowOff>
    </xdr:from>
    <xdr:to>
      <xdr:col>55</xdr:col>
      <xdr:colOff>50800</xdr:colOff>
      <xdr:row>39</xdr:row>
      <xdr:rowOff>22220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31682</xdr:rowOff>
    </xdr:from>
    <xdr:to>
      <xdr:col>50</xdr:col>
      <xdr:colOff>165100</xdr:colOff>
      <xdr:row>39</xdr:row>
      <xdr:rowOff>133282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124409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58786</xdr:rowOff>
    </xdr:from>
    <xdr:to>
      <xdr:col>46</xdr:col>
      <xdr:colOff>38100</xdr:colOff>
      <xdr:row>39</xdr:row>
      <xdr:rowOff>160386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151513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53520</xdr:rowOff>
    </xdr:from>
    <xdr:to>
      <xdr:col>41</xdr:col>
      <xdr:colOff>101600</xdr:colOff>
      <xdr:row>39</xdr:row>
      <xdr:rowOff>155120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146247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22179</xdr:rowOff>
    </xdr:from>
    <xdr:to>
      <xdr:col>36</xdr:col>
      <xdr:colOff>165100</xdr:colOff>
      <xdr:row>37</xdr:row>
      <xdr:rowOff>123779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114906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5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96472</xdr:rowOff>
    </xdr:from>
    <xdr:to>
      <xdr:col>55</xdr:col>
      <xdr:colOff>0</xdr:colOff>
      <xdr:row>58</xdr:row>
      <xdr:rowOff>99813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40572"/>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36268</xdr:rowOff>
    </xdr:from>
    <xdr:to>
      <xdr:col>50</xdr:col>
      <xdr:colOff>114300</xdr:colOff>
      <xdr:row>58</xdr:row>
      <xdr:rowOff>96472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80368"/>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36268</xdr:rowOff>
    </xdr:from>
    <xdr:to>
      <xdr:col>45</xdr:col>
      <xdr:colOff>177800</xdr:colOff>
      <xdr:row>58</xdr:row>
      <xdr:rowOff>102230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80368"/>
          <a:ext cx="889000" cy="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102230</xdr:rowOff>
    </xdr:from>
    <xdr:to>
      <xdr:col>41</xdr:col>
      <xdr:colOff>50800</xdr:colOff>
      <xdr:row>58</xdr:row>
      <xdr:rowOff>114973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46330"/>
          <a:ext cx="889000" cy="1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49013</xdr:rowOff>
    </xdr:from>
    <xdr:to>
      <xdr:col>55</xdr:col>
      <xdr:colOff>50800</xdr:colOff>
      <xdr:row>58</xdr:row>
      <xdr:rowOff>150613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45672</xdr:rowOff>
    </xdr:from>
    <xdr:to>
      <xdr:col>50</xdr:col>
      <xdr:colOff>165100</xdr:colOff>
      <xdr:row>58</xdr:row>
      <xdr:rowOff>147272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138399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156918</xdr:rowOff>
    </xdr:from>
    <xdr:to>
      <xdr:col>46</xdr:col>
      <xdr:colOff>38100</xdr:colOff>
      <xdr:row>58</xdr:row>
      <xdr:rowOff>87068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103595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0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51430</xdr:rowOff>
    </xdr:from>
    <xdr:to>
      <xdr:col>41</xdr:col>
      <xdr:colOff>101600</xdr:colOff>
      <xdr:row>58</xdr:row>
      <xdr:rowOff>153030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144157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156900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138464</xdr:rowOff>
    </xdr:from>
    <xdr:to>
      <xdr:col>55</xdr:col>
      <xdr:colOff>0</xdr:colOff>
      <xdr:row>78</xdr:row>
      <xdr:rowOff>138730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564"/>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137689</xdr:rowOff>
    </xdr:from>
    <xdr:to>
      <xdr:col>50</xdr:col>
      <xdr:colOff>114300</xdr:colOff>
      <xdr:row>78</xdr:row>
      <xdr:rowOff>138464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0789"/>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136846</xdr:rowOff>
    </xdr:from>
    <xdr:to>
      <xdr:col>45</xdr:col>
      <xdr:colOff>177800</xdr:colOff>
      <xdr:row>78</xdr:row>
      <xdr:rowOff>137689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9946"/>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135866</xdr:rowOff>
    </xdr:from>
    <xdr:to>
      <xdr:col>41</xdr:col>
      <xdr:colOff>50800</xdr:colOff>
      <xdr:row>78</xdr:row>
      <xdr:rowOff>136846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89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87930</xdr:rowOff>
    </xdr:from>
    <xdr:to>
      <xdr:col>55</xdr:col>
      <xdr:colOff>50800</xdr:colOff>
      <xdr:row>79</xdr:row>
      <xdr:rowOff>18080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87664</xdr:rowOff>
    </xdr:from>
    <xdr:to>
      <xdr:col>50</xdr:col>
      <xdr:colOff>165100</xdr:colOff>
      <xdr:row>79</xdr:row>
      <xdr:rowOff>17814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8941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86889</xdr:rowOff>
    </xdr:from>
    <xdr:to>
      <xdr:col>46</xdr:col>
      <xdr:colOff>38100</xdr:colOff>
      <xdr:row>79</xdr:row>
      <xdr:rowOff>17039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8166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86046</xdr:rowOff>
    </xdr:from>
    <xdr:to>
      <xdr:col>41</xdr:col>
      <xdr:colOff>101600</xdr:colOff>
      <xdr:row>79</xdr:row>
      <xdr:rowOff>16196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85066</xdr:rowOff>
    </xdr:from>
    <xdr:to>
      <xdr:col>36</xdr:col>
      <xdr:colOff>165100</xdr:colOff>
      <xdr:row>79</xdr:row>
      <xdr:rowOff>15216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6343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126096</xdr:rowOff>
    </xdr:from>
    <xdr:to>
      <xdr:col>55</xdr:col>
      <xdr:colOff>0</xdr:colOff>
      <xdr:row>97</xdr:row>
      <xdr:rowOff>141281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56746"/>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3825</xdr:rowOff>
    </xdr:from>
    <xdr:to>
      <xdr:col>50</xdr:col>
      <xdr:colOff>114300</xdr:colOff>
      <xdr:row>97</xdr:row>
      <xdr:rowOff>126096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463025"/>
          <a:ext cx="889000" cy="29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3825</xdr:rowOff>
    </xdr:from>
    <xdr:to>
      <xdr:col>45</xdr:col>
      <xdr:colOff>177800</xdr:colOff>
      <xdr:row>97</xdr:row>
      <xdr:rowOff>165188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463025"/>
          <a:ext cx="889000" cy="33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165188</xdr:rowOff>
    </xdr:from>
    <xdr:to>
      <xdr:col>41</xdr:col>
      <xdr:colOff>50800</xdr:colOff>
      <xdr:row>98</xdr:row>
      <xdr:rowOff>72250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95838"/>
          <a:ext cx="889000" cy="7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90481</xdr:rowOff>
    </xdr:from>
    <xdr:to>
      <xdr:col>55</xdr:col>
      <xdr:colOff>50800</xdr:colOff>
      <xdr:row>98</xdr:row>
      <xdr:rowOff>20631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68908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9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75296</xdr:rowOff>
    </xdr:from>
    <xdr:to>
      <xdr:col>50</xdr:col>
      <xdr:colOff>165100</xdr:colOff>
      <xdr:row>98</xdr:row>
      <xdr:rowOff>5446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9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124475</xdr:rowOff>
    </xdr:from>
    <xdr:to>
      <xdr:col>46</xdr:col>
      <xdr:colOff>38100</xdr:colOff>
      <xdr:row>96</xdr:row>
      <xdr:rowOff>54625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71152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1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114388</xdr:rowOff>
    </xdr:from>
    <xdr:to>
      <xdr:col>41</xdr:col>
      <xdr:colOff>101600</xdr:colOff>
      <xdr:row>98</xdr:row>
      <xdr:rowOff>44538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35665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21450</xdr:rowOff>
    </xdr:from>
    <xdr:to>
      <xdr:col>36</xdr:col>
      <xdr:colOff>165100</xdr:colOff>
      <xdr:row>98</xdr:row>
      <xdr:rowOff>123050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114177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26799</xdr:rowOff>
    </xdr:from>
    <xdr:to>
      <xdr:col>85</xdr:col>
      <xdr:colOff>127000</xdr:colOff>
      <xdr:row>37</xdr:row>
      <xdr:rowOff>126894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70449"/>
          <a:ext cx="838200" cy="10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126894</xdr:rowOff>
    </xdr:from>
    <xdr:to>
      <xdr:col>81</xdr:col>
      <xdr:colOff>50800</xdr:colOff>
      <xdr:row>38</xdr:row>
      <xdr:rowOff>133341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70544"/>
          <a:ext cx="889000" cy="17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556</xdr:rowOff>
    </xdr:from>
    <xdr:to>
      <xdr:col>76</xdr:col>
      <xdr:colOff>114300</xdr:colOff>
      <xdr:row>38</xdr:row>
      <xdr:rowOff>133341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15656"/>
          <a:ext cx="889000" cy="13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132577</xdr:rowOff>
    </xdr:from>
    <xdr:to>
      <xdr:col>71</xdr:col>
      <xdr:colOff>177800</xdr:colOff>
      <xdr:row>38</xdr:row>
      <xdr:rowOff>556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76227"/>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147449</xdr:rowOff>
    </xdr:from>
    <xdr:to>
      <xdr:col>85</xdr:col>
      <xdr:colOff>177800</xdr:colOff>
      <xdr:row>37</xdr:row>
      <xdr:rowOff>77599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170326</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76094</xdr:rowOff>
    </xdr:from>
    <xdr:to>
      <xdr:col>81</xdr:col>
      <xdr:colOff>101600</xdr:colOff>
      <xdr:row>38</xdr:row>
      <xdr:rowOff>6244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22771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19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82541</xdr:rowOff>
    </xdr:from>
    <xdr:to>
      <xdr:col>76</xdr:col>
      <xdr:colOff>165100</xdr:colOff>
      <xdr:row>39</xdr:row>
      <xdr:rowOff>12691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9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121206</xdr:rowOff>
    </xdr:from>
    <xdr:to>
      <xdr:col>72</xdr:col>
      <xdr:colOff>38100</xdr:colOff>
      <xdr:row>38</xdr:row>
      <xdr:rowOff>51356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67883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81777</xdr:rowOff>
    </xdr:from>
    <xdr:to>
      <xdr:col>67</xdr:col>
      <xdr:colOff>101600</xdr:colOff>
      <xdr:row>38</xdr:row>
      <xdr:rowOff>11926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2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28454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1603</xdr:rowOff>
    </xdr:from>
    <xdr:to>
      <xdr:col>85</xdr:col>
      <xdr:colOff>127000</xdr:colOff>
      <xdr:row>78</xdr:row>
      <xdr:rowOff>3087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74703"/>
          <a:ext cx="8382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1603</xdr:rowOff>
    </xdr:from>
    <xdr:to>
      <xdr:col>81</xdr:col>
      <xdr:colOff>50800</xdr:colOff>
      <xdr:row>78</xdr:row>
      <xdr:rowOff>9389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74703"/>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9389</xdr:rowOff>
    </xdr:from>
    <xdr:to>
      <xdr:col>76</xdr:col>
      <xdr:colOff>114300</xdr:colOff>
      <xdr:row>78</xdr:row>
      <xdr:rowOff>14934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2489"/>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14934</xdr:rowOff>
    </xdr:from>
    <xdr:to>
      <xdr:col>71</xdr:col>
      <xdr:colOff>177800</xdr:colOff>
      <xdr:row>78</xdr:row>
      <xdr:rowOff>20458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803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123737</xdr:rowOff>
    </xdr:from>
    <xdr:to>
      <xdr:col>85</xdr:col>
      <xdr:colOff>177800</xdr:colOff>
      <xdr:row>78</xdr:row>
      <xdr:rowOff>53887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102164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0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122253</xdr:rowOff>
    </xdr:from>
    <xdr:to>
      <xdr:col>81</xdr:col>
      <xdr:colOff>101600</xdr:colOff>
      <xdr:row>78</xdr:row>
      <xdr:rowOff>52403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43530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130039</xdr:rowOff>
    </xdr:from>
    <xdr:to>
      <xdr:col>76</xdr:col>
      <xdr:colOff>165100</xdr:colOff>
      <xdr:row>78</xdr:row>
      <xdr:rowOff>60189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51316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135584</xdr:rowOff>
    </xdr:from>
    <xdr:to>
      <xdr:col>72</xdr:col>
      <xdr:colOff>38100</xdr:colOff>
      <xdr:row>78</xdr:row>
      <xdr:rowOff>65734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56861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141108</xdr:rowOff>
    </xdr:from>
    <xdr:to>
      <xdr:col>67</xdr:col>
      <xdr:colOff>101600</xdr:colOff>
      <xdr:row>78</xdr:row>
      <xdr:rowOff>71258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62385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83520</xdr:rowOff>
    </xdr:from>
    <xdr:to>
      <xdr:col>85</xdr:col>
      <xdr:colOff>127000</xdr:colOff>
      <xdr:row>98</xdr:row>
      <xdr:rowOff>94966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85620"/>
          <a:ext cx="8382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82155</xdr:rowOff>
    </xdr:from>
    <xdr:to>
      <xdr:col>81</xdr:col>
      <xdr:colOff>50800</xdr:colOff>
      <xdr:row>98</xdr:row>
      <xdr:rowOff>83520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84255"/>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4752</xdr:rowOff>
    </xdr:from>
    <xdr:to>
      <xdr:col>76</xdr:col>
      <xdr:colOff>114300</xdr:colOff>
      <xdr:row>98</xdr:row>
      <xdr:rowOff>82155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06852"/>
          <a:ext cx="889000" cy="7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4752</xdr:rowOff>
    </xdr:from>
    <xdr:to>
      <xdr:col>71</xdr:col>
      <xdr:colOff>177800</xdr:colOff>
      <xdr:row>98</xdr:row>
      <xdr:rowOff>54736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6852"/>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44166</xdr:rowOff>
    </xdr:from>
    <xdr:to>
      <xdr:col>85</xdr:col>
      <xdr:colOff>177800</xdr:colOff>
      <xdr:row>98</xdr:row>
      <xdr:rowOff>145766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22593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32720</xdr:rowOff>
    </xdr:from>
    <xdr:to>
      <xdr:col>81</xdr:col>
      <xdr:colOff>101600</xdr:colOff>
      <xdr:row>98</xdr:row>
      <xdr:rowOff>134320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125447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31355</xdr:rowOff>
    </xdr:from>
    <xdr:to>
      <xdr:col>76</xdr:col>
      <xdr:colOff>165100</xdr:colOff>
      <xdr:row>98</xdr:row>
      <xdr:rowOff>132955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124082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2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125402</xdr:rowOff>
    </xdr:from>
    <xdr:to>
      <xdr:col>72</xdr:col>
      <xdr:colOff>38100</xdr:colOff>
      <xdr:row>98</xdr:row>
      <xdr:rowOff>55552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72079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3936</xdr:rowOff>
    </xdr:from>
    <xdr:to>
      <xdr:col>67</xdr:col>
      <xdr:colOff>101600</xdr:colOff>
      <xdr:row>98</xdr:row>
      <xdr:rowOff>105536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122063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106259</xdr:rowOff>
    </xdr:from>
    <xdr:to>
      <xdr:col>116</xdr:col>
      <xdr:colOff>63500</xdr:colOff>
      <xdr:row>75</xdr:row>
      <xdr:rowOff>125396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622109"/>
          <a:ext cx="838200" cy="36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106259</xdr:rowOff>
    </xdr:from>
    <xdr:to>
      <xdr:col>111</xdr:col>
      <xdr:colOff>177800</xdr:colOff>
      <xdr:row>73</xdr:row>
      <xdr:rowOff>142084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22109"/>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142084</xdr:rowOff>
    </xdr:from>
    <xdr:to>
      <xdr:col>107</xdr:col>
      <xdr:colOff>50800</xdr:colOff>
      <xdr:row>74</xdr:row>
      <xdr:rowOff>20501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57934"/>
          <a:ext cx="8890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20501</xdr:rowOff>
    </xdr:from>
    <xdr:to>
      <xdr:col>102</xdr:col>
      <xdr:colOff>114300</xdr:colOff>
      <xdr:row>74</xdr:row>
      <xdr:rowOff>67119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07801"/>
          <a:ext cx="8890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74596</xdr:rowOff>
    </xdr:from>
    <xdr:to>
      <xdr:col>116</xdr:col>
      <xdr:colOff>114300</xdr:colOff>
      <xdr:row>76</xdr:row>
      <xdr:rowOff>4747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333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53023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1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55459</xdr:rowOff>
    </xdr:from>
    <xdr:to>
      <xdr:col>112</xdr:col>
      <xdr:colOff>38100</xdr:colOff>
      <xdr:row>73</xdr:row>
      <xdr:rowOff>157059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91284</xdr:rowOff>
    </xdr:from>
    <xdr:to>
      <xdr:col>107</xdr:col>
      <xdr:colOff>101600</xdr:colOff>
      <xdr:row>74</xdr:row>
      <xdr:rowOff>21434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0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37961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141151</xdr:rowOff>
    </xdr:from>
    <xdr:to>
      <xdr:col>102</xdr:col>
      <xdr:colOff>165100</xdr:colOff>
      <xdr:row>74</xdr:row>
      <xdr:rowOff>71301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87828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3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16319</xdr:rowOff>
    </xdr:from>
    <xdr:to>
      <xdr:col>98</xdr:col>
      <xdr:colOff>38100</xdr:colOff>
      <xdr:row>74</xdr:row>
      <xdr:rowOff>117919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109046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物件費については、住民一人当たりのコストは前年度から</a:t>
          </a:r>
          <a:r>
            <a:rPr kumimoji="1" lang="ja-JP" altLang="en-US" sz="1100">
              <a:solidFill>
                <a:schemeClr val="dk1"/>
              </a:solidFill>
              <a:effectLst/>
              <a:latin typeface="+mn-lt"/>
              <a:ea typeface="+mn-ea"/>
              <a:cs typeface="+mn-cs"/>
            </a:rPr>
            <a:t>１９，２１３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し、類似団体平均から</a:t>
          </a:r>
          <a:r>
            <a:rPr kumimoji="1" lang="ja-JP" altLang="en-US" sz="1100">
              <a:solidFill>
                <a:schemeClr val="dk1"/>
              </a:solidFill>
              <a:effectLst/>
              <a:latin typeface="+mn-lt"/>
              <a:ea typeface="+mn-ea"/>
              <a:cs typeface="+mn-cs"/>
            </a:rPr>
            <a:t>４５，００６</a:t>
          </a:r>
          <a:r>
            <a:rPr kumimoji="1" lang="ja-JP" altLang="ja-JP" sz="1100">
              <a:solidFill>
                <a:schemeClr val="dk1"/>
              </a:solidFill>
              <a:effectLst/>
              <a:latin typeface="+mn-lt"/>
              <a:ea typeface="+mn-ea"/>
              <a:cs typeface="+mn-cs"/>
            </a:rPr>
            <a:t>円下回った数値となっている。</a:t>
          </a:r>
          <a:r>
            <a:rPr kumimoji="1" lang="ja-JP" altLang="en-US" sz="1100">
              <a:solidFill>
                <a:schemeClr val="dk1"/>
              </a:solidFill>
              <a:effectLst/>
              <a:latin typeface="+mn-lt"/>
              <a:ea typeface="+mn-ea"/>
              <a:cs typeface="+mn-cs"/>
            </a:rPr>
            <a:t>全国的に自治体情報システム標準化委託の関係で物件費は上昇傾向にある。</a:t>
          </a:r>
          <a:r>
            <a:rPr kumimoji="1" lang="ja-JP" altLang="ja-JP" sz="1100">
              <a:solidFill>
                <a:schemeClr val="dk1"/>
              </a:solidFill>
              <a:effectLst/>
              <a:latin typeface="+mn-lt"/>
              <a:ea typeface="+mn-ea"/>
              <a:cs typeface="+mn-cs"/>
            </a:rPr>
            <a:t>普通建設事業費のうち更新整備については、前年度に実施した</a:t>
          </a:r>
          <a:r>
            <a:rPr kumimoji="1" lang="ja-JP" altLang="en-US" sz="1100">
              <a:solidFill>
                <a:schemeClr val="dk1"/>
              </a:solidFill>
              <a:effectLst/>
              <a:latin typeface="+mn-lt"/>
              <a:ea typeface="+mn-ea"/>
              <a:cs typeface="+mn-cs"/>
            </a:rPr>
            <a:t>有線共聴施設光化改修</a:t>
          </a:r>
          <a:r>
            <a:rPr kumimoji="1" lang="ja-JP" altLang="ja-JP" sz="1100">
              <a:solidFill>
                <a:schemeClr val="dk1"/>
              </a:solidFill>
              <a:effectLst/>
              <a:latin typeface="+mn-lt"/>
              <a:ea typeface="+mn-ea"/>
              <a:cs typeface="+mn-cs"/>
            </a:rPr>
            <a:t>工事分（事業費：</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８６７</a:t>
          </a:r>
          <a:r>
            <a:rPr kumimoji="1" lang="ja-JP" altLang="ja-JP" sz="1100">
              <a:solidFill>
                <a:schemeClr val="dk1"/>
              </a:solidFill>
              <a:effectLst/>
              <a:latin typeface="+mn-lt"/>
              <a:ea typeface="+mn-ea"/>
              <a:cs typeface="+mn-cs"/>
            </a:rPr>
            <a:t>万円）の皆減により、住民一人当たりのコストも前年度と比較すると</a:t>
          </a:r>
          <a:r>
            <a:rPr kumimoji="1" lang="ja-JP" altLang="en-US" sz="1100">
              <a:solidFill>
                <a:schemeClr val="dk1"/>
              </a:solidFill>
              <a:effectLst/>
              <a:latin typeface="+mn-lt"/>
              <a:ea typeface="+mn-ea"/>
              <a:cs typeface="+mn-cs"/>
            </a:rPr>
            <a:t>６，６４３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、住民一人当たりのコストは、類似団体平均からは、</a:t>
          </a:r>
          <a:r>
            <a:rPr kumimoji="1" lang="ja-JP" altLang="en-US" sz="1100">
              <a:solidFill>
                <a:schemeClr val="dk1"/>
              </a:solidFill>
              <a:effectLst/>
              <a:latin typeface="+mn-lt"/>
              <a:ea typeface="+mn-ea"/>
              <a:cs typeface="+mn-cs"/>
            </a:rPr>
            <a:t>１８，２２４</a:t>
          </a:r>
          <a:r>
            <a:rPr kumimoji="1" lang="ja-JP" altLang="ja-JP" sz="1100">
              <a:solidFill>
                <a:schemeClr val="dk1"/>
              </a:solidFill>
              <a:effectLst/>
              <a:latin typeface="+mn-lt"/>
              <a:ea typeface="+mn-ea"/>
              <a:cs typeface="+mn-cs"/>
            </a:rPr>
            <a:t>円下回った数値となっている。</a:t>
          </a:r>
          <a:endParaRPr lang="ja-JP" altLang="ja-JP" sz="1400">
            <a:effectLst/>
          </a:endParaRPr>
        </a:p>
        <a:p>
          <a:r>
            <a:rPr kumimoji="1" lang="ja-JP" altLang="ja-JP" sz="1100">
              <a:solidFill>
                <a:schemeClr val="dk1"/>
              </a:solidFill>
              <a:effectLst/>
              <a:latin typeface="+mn-lt"/>
              <a:ea typeface="+mn-ea"/>
              <a:cs typeface="+mn-cs"/>
            </a:rPr>
            <a:t>　災害復旧費については、令和５年９月８日台風１３号豪雨に</a:t>
          </a:r>
          <a:r>
            <a:rPr kumimoji="1" lang="ja-JP" altLang="en-US" sz="1100">
              <a:solidFill>
                <a:schemeClr val="dk1"/>
              </a:solidFill>
              <a:effectLst/>
              <a:latin typeface="+mn-lt"/>
              <a:ea typeface="+mn-ea"/>
              <a:cs typeface="+mn-cs"/>
            </a:rPr>
            <a:t>よる災害復旧事業を、令和６年度へ繰越実施した影響で</a:t>
          </a:r>
          <a:r>
            <a:rPr kumimoji="1" lang="ja-JP" altLang="ja-JP" sz="1100">
              <a:solidFill>
                <a:schemeClr val="dk1"/>
              </a:solidFill>
              <a:effectLst/>
              <a:latin typeface="+mn-lt"/>
              <a:ea typeface="+mn-ea"/>
              <a:cs typeface="+mn-cs"/>
            </a:rPr>
            <a:t>住民一人当たりのコストは前年度から</a:t>
          </a:r>
          <a:r>
            <a:rPr kumimoji="1" lang="ja-JP" altLang="en-US" sz="1100">
              <a:solidFill>
                <a:schemeClr val="dk1"/>
              </a:solidFill>
              <a:effectLst/>
              <a:latin typeface="+mn-lt"/>
              <a:ea typeface="+mn-ea"/>
              <a:cs typeface="+mn-cs"/>
            </a:rPr>
            <a:t>２１，８９３</a:t>
          </a:r>
          <a:r>
            <a:rPr kumimoji="1" lang="ja-JP" altLang="ja-JP" sz="1100">
              <a:solidFill>
                <a:schemeClr val="dk1"/>
              </a:solidFill>
              <a:effectLst/>
              <a:latin typeface="+mn-lt"/>
              <a:ea typeface="+mn-ea"/>
              <a:cs typeface="+mn-cs"/>
            </a:rPr>
            <a:t>円増加し、類似団体平均からは</a:t>
          </a:r>
          <a:r>
            <a:rPr kumimoji="1" lang="ja-JP" altLang="en-US" sz="1100">
              <a:solidFill>
                <a:schemeClr val="dk1"/>
              </a:solidFill>
              <a:effectLst/>
              <a:latin typeface="+mn-lt"/>
              <a:ea typeface="+mn-ea"/>
              <a:cs typeface="+mn-cs"/>
            </a:rPr>
            <a:t>４８，９７０</a:t>
          </a:r>
          <a:r>
            <a:rPr kumimoji="1" lang="ja-JP" altLang="ja-JP" sz="1100">
              <a:solidFill>
                <a:schemeClr val="dk1"/>
              </a:solidFill>
              <a:effectLst/>
              <a:latin typeface="+mn-lt"/>
              <a:ea typeface="+mn-ea"/>
              <a:cs typeface="+mn-cs"/>
            </a:rPr>
            <a:t>円上回った数値となっている。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維持補修</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緊急浚渫事業</a:t>
          </a:r>
          <a:r>
            <a:rPr kumimoji="1" lang="ja-JP" altLang="ja-JP" sz="1100">
              <a:solidFill>
                <a:schemeClr val="dk1"/>
              </a:solidFill>
              <a:effectLst/>
              <a:latin typeface="+mn-lt"/>
              <a:ea typeface="+mn-ea"/>
              <a:cs typeface="+mn-cs"/>
            </a:rPr>
            <a:t>の実施により、住民一人当たりのコストは、前年度から</a:t>
          </a:r>
          <a:r>
            <a:rPr kumimoji="1" lang="ja-JP" altLang="en-US" sz="1100">
              <a:solidFill>
                <a:schemeClr val="dk1"/>
              </a:solidFill>
              <a:effectLst/>
              <a:latin typeface="+mn-lt"/>
              <a:ea typeface="+mn-ea"/>
              <a:cs typeface="+mn-cs"/>
            </a:rPr>
            <a:t>６，３３９</a:t>
          </a:r>
          <a:r>
            <a:rPr kumimoji="1" lang="ja-JP" altLang="ja-JP" sz="1100">
              <a:solidFill>
                <a:schemeClr val="dk1"/>
              </a:solidFill>
              <a:effectLst/>
              <a:latin typeface="+mn-lt"/>
              <a:ea typeface="+mn-ea"/>
              <a:cs typeface="+mn-cs"/>
            </a:rPr>
            <a:t>円増加したが、類似団体平均からは</a:t>
          </a:r>
          <a:r>
            <a:rPr kumimoji="1" lang="ja-JP" altLang="en-US" sz="1100">
              <a:solidFill>
                <a:schemeClr val="dk1"/>
              </a:solidFill>
              <a:effectLst/>
              <a:latin typeface="+mn-lt"/>
              <a:ea typeface="+mn-ea"/>
              <a:cs typeface="+mn-cs"/>
            </a:rPr>
            <a:t>４，９３９</a:t>
          </a:r>
          <a:r>
            <a:rPr kumimoji="1" lang="ja-JP" altLang="ja-JP" sz="1100">
              <a:solidFill>
                <a:schemeClr val="dk1"/>
              </a:solidFill>
              <a:effectLst/>
              <a:latin typeface="+mn-lt"/>
              <a:ea typeface="+mn-ea"/>
              <a:cs typeface="+mn-cs"/>
            </a:rPr>
            <a:t>円下回った数値となっている。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152654</xdr:rowOff>
    </xdr:from>
    <xdr:to>
      <xdr:col>24</xdr:col>
      <xdr:colOff>63500</xdr:colOff>
      <xdr:row>37</xdr:row>
      <xdr:rowOff>48768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485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49784</xdr:rowOff>
    </xdr:from>
    <xdr:to>
      <xdr:col>19</xdr:col>
      <xdr:colOff>177800</xdr:colOff>
      <xdr:row>36</xdr:row>
      <xdr:rowOff>152654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198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18796</xdr:rowOff>
    </xdr:from>
    <xdr:to>
      <xdr:col>15</xdr:col>
      <xdr:colOff>50800</xdr:colOff>
      <xdr:row>36</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0996"/>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18796</xdr:rowOff>
    </xdr:from>
    <xdr:to>
      <xdr:col>10</xdr:col>
      <xdr:colOff>114300</xdr:colOff>
      <xdr:row>36</xdr:row>
      <xdr:rowOff>26162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0996"/>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147845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101854</xdr:rowOff>
    </xdr:from>
    <xdr:to>
      <xdr:col>20</xdr:col>
      <xdr:colOff>38100</xdr:colOff>
      <xdr:row>37</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170434</xdr:rowOff>
    </xdr:from>
    <xdr:to>
      <xdr:col>15</xdr:col>
      <xdr:colOff>101600</xdr:colOff>
      <xdr:row>36</xdr:row>
      <xdr:rowOff>100584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117111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139446</xdr:rowOff>
    </xdr:from>
    <xdr:to>
      <xdr:col>10</xdr:col>
      <xdr:colOff>165100</xdr:colOff>
      <xdr:row>36</xdr:row>
      <xdr:rowOff>69596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86123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146812</xdr:rowOff>
    </xdr:from>
    <xdr:to>
      <xdr:col>6</xdr:col>
      <xdr:colOff>38100</xdr:colOff>
      <xdr:row>36</xdr:row>
      <xdr:rowOff>76962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93489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72076</xdr:rowOff>
    </xdr:from>
    <xdr:to>
      <xdr:col>24</xdr:col>
      <xdr:colOff>63500</xdr:colOff>
      <xdr:row>57</xdr:row>
      <xdr:rowOff>80014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4726"/>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93856</xdr:rowOff>
    </xdr:from>
    <xdr:to>
      <xdr:col>19</xdr:col>
      <xdr:colOff>177800</xdr:colOff>
      <xdr:row>57</xdr:row>
      <xdr:rowOff>72076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95056"/>
          <a:ext cx="889000" cy="1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93856</xdr:rowOff>
    </xdr:from>
    <xdr:to>
      <xdr:col>15</xdr:col>
      <xdr:colOff>50800</xdr:colOff>
      <xdr:row>57</xdr:row>
      <xdr:rowOff>60762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5056"/>
          <a:ext cx="889000" cy="1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1613</xdr:rowOff>
    </xdr:from>
    <xdr:to>
      <xdr:col>10</xdr:col>
      <xdr:colOff>114300</xdr:colOff>
      <xdr:row>57</xdr:row>
      <xdr:rowOff>60762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4263"/>
          <a:ext cx="889000" cy="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29214</xdr:rowOff>
    </xdr:from>
    <xdr:to>
      <xdr:col>24</xdr:col>
      <xdr:colOff>114300</xdr:colOff>
      <xdr:row>57</xdr:row>
      <xdr:rowOff>130814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52091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21276</xdr:rowOff>
    </xdr:from>
    <xdr:to>
      <xdr:col>20</xdr:col>
      <xdr:colOff>38100</xdr:colOff>
      <xdr:row>57</xdr:row>
      <xdr:rowOff>122876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139403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43056</xdr:rowOff>
    </xdr:from>
    <xdr:to>
      <xdr:col>15</xdr:col>
      <xdr:colOff>101600</xdr:colOff>
      <xdr:row>56</xdr:row>
      <xdr:rowOff>144656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161183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9962</xdr:rowOff>
    </xdr:from>
    <xdr:to>
      <xdr:col>10</xdr:col>
      <xdr:colOff>165100</xdr:colOff>
      <xdr:row>57</xdr:row>
      <xdr:rowOff>111562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128089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122263</xdr:rowOff>
    </xdr:from>
    <xdr:to>
      <xdr:col>6</xdr:col>
      <xdr:colOff>38100</xdr:colOff>
      <xdr:row>57</xdr:row>
      <xdr:rowOff>52413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68940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131440</xdr:rowOff>
    </xdr:from>
    <xdr:to>
      <xdr:col>24</xdr:col>
      <xdr:colOff>63500</xdr:colOff>
      <xdr:row>78</xdr:row>
      <xdr:rowOff>5181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3090"/>
          <a:ext cx="8382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5181</xdr:rowOff>
    </xdr:from>
    <xdr:to>
      <xdr:col>19</xdr:col>
      <xdr:colOff>177800</xdr:colOff>
      <xdr:row>78</xdr:row>
      <xdr:rowOff>58551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8281"/>
          <a:ext cx="889000" cy="5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20893</xdr:rowOff>
    </xdr:from>
    <xdr:to>
      <xdr:col>15</xdr:col>
      <xdr:colOff>50800</xdr:colOff>
      <xdr:row>78</xdr:row>
      <xdr:rowOff>58551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93993"/>
          <a:ext cx="8890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20893</xdr:rowOff>
    </xdr:from>
    <xdr:to>
      <xdr:col>10</xdr:col>
      <xdr:colOff>114300</xdr:colOff>
      <xdr:row>78</xdr:row>
      <xdr:rowOff>104104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3993"/>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80640</xdr:rowOff>
    </xdr:from>
    <xdr:to>
      <xdr:col>24</xdr:col>
      <xdr:colOff>114300</xdr:colOff>
      <xdr:row>78</xdr:row>
      <xdr:rowOff>10790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167017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125831</xdr:rowOff>
    </xdr:from>
    <xdr:to>
      <xdr:col>20</xdr:col>
      <xdr:colOff>38100</xdr:colOff>
      <xdr:row>78</xdr:row>
      <xdr:rowOff>55981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47108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7751</xdr:rowOff>
    </xdr:from>
    <xdr:to>
      <xdr:col>15</xdr:col>
      <xdr:colOff>101600</xdr:colOff>
      <xdr:row>78</xdr:row>
      <xdr:rowOff>109351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100478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141543</xdr:rowOff>
    </xdr:from>
    <xdr:to>
      <xdr:col>10</xdr:col>
      <xdr:colOff>165100</xdr:colOff>
      <xdr:row>78</xdr:row>
      <xdr:rowOff>71693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62820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53304</xdr:rowOff>
    </xdr:from>
    <xdr:to>
      <xdr:col>6</xdr:col>
      <xdr:colOff>38100</xdr:colOff>
      <xdr:row>78</xdr:row>
      <xdr:rowOff>154904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146031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109972</xdr:rowOff>
    </xdr:from>
    <xdr:to>
      <xdr:col>24</xdr:col>
      <xdr:colOff>63500</xdr:colOff>
      <xdr:row>98</xdr:row>
      <xdr:rowOff>111409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2072"/>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111409</xdr:rowOff>
    </xdr:from>
    <xdr:to>
      <xdr:col>19</xdr:col>
      <xdr:colOff>177800</xdr:colOff>
      <xdr:row>98</xdr:row>
      <xdr:rowOff>113795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3509"/>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112796</xdr:rowOff>
    </xdr:from>
    <xdr:to>
      <xdr:col>15</xdr:col>
      <xdr:colOff>50800</xdr:colOff>
      <xdr:row>98</xdr:row>
      <xdr:rowOff>113795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4896"/>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112796</xdr:rowOff>
    </xdr:from>
    <xdr:to>
      <xdr:col>10</xdr:col>
      <xdr:colOff>114300</xdr:colOff>
      <xdr:row>98</xdr:row>
      <xdr:rowOff>114723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4896"/>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59172</xdr:rowOff>
    </xdr:from>
    <xdr:to>
      <xdr:col>24</xdr:col>
      <xdr:colOff>114300</xdr:colOff>
      <xdr:row>98</xdr:row>
      <xdr:rowOff>160772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60609</xdr:rowOff>
    </xdr:from>
    <xdr:to>
      <xdr:col>20</xdr:col>
      <xdr:colOff>38100</xdr:colOff>
      <xdr:row>98</xdr:row>
      <xdr:rowOff>162209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153336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62995</xdr:rowOff>
    </xdr:from>
    <xdr:to>
      <xdr:col>15</xdr:col>
      <xdr:colOff>101600</xdr:colOff>
      <xdr:row>98</xdr:row>
      <xdr:rowOff>164595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155722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61996</xdr:rowOff>
    </xdr:from>
    <xdr:to>
      <xdr:col>10</xdr:col>
      <xdr:colOff>165100</xdr:colOff>
      <xdr:row>98</xdr:row>
      <xdr:rowOff>163596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154723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63923</xdr:rowOff>
    </xdr:from>
    <xdr:to>
      <xdr:col>6</xdr:col>
      <xdr:colOff>38100</xdr:colOff>
      <xdr:row>98</xdr:row>
      <xdr:rowOff>165523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138793</xdr:rowOff>
    </xdr:from>
    <xdr:to>
      <xdr:col>55</xdr:col>
      <xdr:colOff>0</xdr:colOff>
      <xdr:row>57</xdr:row>
      <xdr:rowOff>145899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11443"/>
          <a:ext cx="8382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138793</xdr:rowOff>
    </xdr:from>
    <xdr:to>
      <xdr:col>50</xdr:col>
      <xdr:colOff>114300</xdr:colOff>
      <xdr:row>57</xdr:row>
      <xdr:rowOff>139368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1443"/>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118886</xdr:rowOff>
    </xdr:from>
    <xdr:to>
      <xdr:col>45</xdr:col>
      <xdr:colOff>177800</xdr:colOff>
      <xdr:row>57</xdr:row>
      <xdr:rowOff>139368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91536"/>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118886</xdr:rowOff>
    </xdr:from>
    <xdr:to>
      <xdr:col>41</xdr:col>
      <xdr:colOff>50800</xdr:colOff>
      <xdr:row>57</xdr:row>
      <xdr:rowOff>129988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91536"/>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95099</xdr:rowOff>
    </xdr:from>
    <xdr:to>
      <xdr:col>55</xdr:col>
      <xdr:colOff>50800</xdr:colOff>
      <xdr:row>58</xdr:row>
      <xdr:rowOff>25249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117976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1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87993</xdr:rowOff>
    </xdr:from>
    <xdr:to>
      <xdr:col>50</xdr:col>
      <xdr:colOff>165100</xdr:colOff>
      <xdr:row>58</xdr:row>
      <xdr:rowOff>18143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34670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88568</xdr:rowOff>
    </xdr:from>
    <xdr:to>
      <xdr:col>46</xdr:col>
      <xdr:colOff>38100</xdr:colOff>
      <xdr:row>58</xdr:row>
      <xdr:rowOff>18718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35245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68086</xdr:rowOff>
    </xdr:from>
    <xdr:to>
      <xdr:col>41</xdr:col>
      <xdr:colOff>101600</xdr:colOff>
      <xdr:row>57</xdr:row>
      <xdr:rowOff>169686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14763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79188</xdr:rowOff>
    </xdr:from>
    <xdr:to>
      <xdr:col>36</xdr:col>
      <xdr:colOff>165100</xdr:colOff>
      <xdr:row>58</xdr:row>
      <xdr:rowOff>9338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25865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169658</xdr:rowOff>
    </xdr:from>
    <xdr:to>
      <xdr:col>55</xdr:col>
      <xdr:colOff>0</xdr:colOff>
      <xdr:row>79</xdr:row>
      <xdr:rowOff>1595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42758"/>
          <a:ext cx="8382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147262</xdr:rowOff>
    </xdr:from>
    <xdr:to>
      <xdr:col>50</xdr:col>
      <xdr:colOff>114300</xdr:colOff>
      <xdr:row>79</xdr:row>
      <xdr:rowOff>1595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20362"/>
          <a:ext cx="8890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147262</xdr:rowOff>
    </xdr:from>
    <xdr:to>
      <xdr:col>45</xdr:col>
      <xdr:colOff>177800</xdr:colOff>
      <xdr:row>79</xdr:row>
      <xdr:rowOff>1718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20362"/>
          <a:ext cx="8890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141971</xdr:rowOff>
    </xdr:from>
    <xdr:to>
      <xdr:col>41</xdr:col>
      <xdr:colOff>50800</xdr:colOff>
      <xdr:row>79</xdr:row>
      <xdr:rowOff>1718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15071"/>
          <a:ext cx="889000" cy="3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118858</xdr:rowOff>
    </xdr:from>
    <xdr:to>
      <xdr:col>55</xdr:col>
      <xdr:colOff>50800</xdr:colOff>
      <xdr:row>79</xdr:row>
      <xdr:rowOff>49008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33785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122245</xdr:rowOff>
    </xdr:from>
    <xdr:to>
      <xdr:col>50</xdr:col>
      <xdr:colOff>165100</xdr:colOff>
      <xdr:row>79</xdr:row>
      <xdr:rowOff>52395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43522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96462</xdr:rowOff>
    </xdr:from>
    <xdr:to>
      <xdr:col>46</xdr:col>
      <xdr:colOff>38100</xdr:colOff>
      <xdr:row>79</xdr:row>
      <xdr:rowOff>26612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17739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122368</xdr:rowOff>
    </xdr:from>
    <xdr:to>
      <xdr:col>41</xdr:col>
      <xdr:colOff>101600</xdr:colOff>
      <xdr:row>79</xdr:row>
      <xdr:rowOff>52518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43645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91171</xdr:rowOff>
    </xdr:from>
    <xdr:to>
      <xdr:col>36</xdr:col>
      <xdr:colOff>165100</xdr:colOff>
      <xdr:row>79</xdr:row>
      <xdr:rowOff>21321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12448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48182</xdr:rowOff>
    </xdr:from>
    <xdr:to>
      <xdr:col>55</xdr:col>
      <xdr:colOff>0</xdr:colOff>
      <xdr:row>97</xdr:row>
      <xdr:rowOff>145867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78832"/>
          <a:ext cx="838200" cy="9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131246</xdr:rowOff>
    </xdr:from>
    <xdr:to>
      <xdr:col>50</xdr:col>
      <xdr:colOff>114300</xdr:colOff>
      <xdr:row>97</xdr:row>
      <xdr:rowOff>145867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61896"/>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131246</xdr:rowOff>
    </xdr:from>
    <xdr:to>
      <xdr:col>45</xdr:col>
      <xdr:colOff>177800</xdr:colOff>
      <xdr:row>97</xdr:row>
      <xdr:rowOff>138813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189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138813</xdr:rowOff>
    </xdr:from>
    <xdr:to>
      <xdr:col>41</xdr:col>
      <xdr:colOff>50800</xdr:colOff>
      <xdr:row>98</xdr:row>
      <xdr:rowOff>5342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69463"/>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168832</xdr:rowOff>
    </xdr:from>
    <xdr:to>
      <xdr:col>55</xdr:col>
      <xdr:colOff>50800</xdr:colOff>
      <xdr:row>97</xdr:row>
      <xdr:rowOff>98982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147259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95067</xdr:rowOff>
    </xdr:from>
    <xdr:to>
      <xdr:col>50</xdr:col>
      <xdr:colOff>165100</xdr:colOff>
      <xdr:row>98</xdr:row>
      <xdr:rowOff>25217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80446</xdr:rowOff>
    </xdr:from>
    <xdr:to>
      <xdr:col>46</xdr:col>
      <xdr:colOff>38100</xdr:colOff>
      <xdr:row>98</xdr:row>
      <xdr:rowOff>10596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0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88013</xdr:rowOff>
    </xdr:from>
    <xdr:to>
      <xdr:col>41</xdr:col>
      <xdr:colOff>101600</xdr:colOff>
      <xdr:row>98</xdr:row>
      <xdr:rowOff>18163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125992</xdr:rowOff>
    </xdr:from>
    <xdr:to>
      <xdr:col>36</xdr:col>
      <xdr:colOff>165100</xdr:colOff>
      <xdr:row>98</xdr:row>
      <xdr:rowOff>56142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133234</xdr:rowOff>
    </xdr:from>
    <xdr:to>
      <xdr:col>85</xdr:col>
      <xdr:colOff>127000</xdr:colOff>
      <xdr:row>38</xdr:row>
      <xdr:rowOff>5806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6884"/>
          <a:ext cx="8382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15755</xdr:rowOff>
    </xdr:from>
    <xdr:to>
      <xdr:col>81</xdr:col>
      <xdr:colOff>50800</xdr:colOff>
      <xdr:row>38</xdr:row>
      <xdr:rowOff>5806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9405"/>
          <a:ext cx="889000" cy="16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15755</xdr:rowOff>
    </xdr:from>
    <xdr:to>
      <xdr:col>76</xdr:col>
      <xdr:colOff>114300</xdr:colOff>
      <xdr:row>37</xdr:row>
      <xdr:rowOff>161961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9405"/>
          <a:ext cx="889000" cy="14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142269</xdr:rowOff>
    </xdr:from>
    <xdr:to>
      <xdr:col>71</xdr:col>
      <xdr:colOff>177800</xdr:colOff>
      <xdr:row>37</xdr:row>
      <xdr:rowOff>161961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85919"/>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82434</xdr:rowOff>
    </xdr:from>
    <xdr:to>
      <xdr:col>85</xdr:col>
      <xdr:colOff>177800</xdr:colOff>
      <xdr:row>38</xdr:row>
      <xdr:rowOff>12584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168811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126456</xdr:rowOff>
    </xdr:from>
    <xdr:to>
      <xdr:col>81</xdr:col>
      <xdr:colOff>101600</xdr:colOff>
      <xdr:row>38</xdr:row>
      <xdr:rowOff>56606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47733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136405</xdr:rowOff>
    </xdr:from>
    <xdr:to>
      <xdr:col>76</xdr:col>
      <xdr:colOff>165100</xdr:colOff>
      <xdr:row>37</xdr:row>
      <xdr:rowOff>66555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83082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111161</xdr:rowOff>
    </xdr:from>
    <xdr:to>
      <xdr:col>72</xdr:col>
      <xdr:colOff>38100</xdr:colOff>
      <xdr:row>38</xdr:row>
      <xdr:rowOff>41311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32438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91469</xdr:rowOff>
    </xdr:from>
    <xdr:to>
      <xdr:col>67</xdr:col>
      <xdr:colOff>101600</xdr:colOff>
      <xdr:row>38</xdr:row>
      <xdr:rowOff>21619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63762</xdr:rowOff>
    </xdr:from>
    <xdr:to>
      <xdr:col>85</xdr:col>
      <xdr:colOff>127000</xdr:colOff>
      <xdr:row>58</xdr:row>
      <xdr:rowOff>82432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7862"/>
          <a:ext cx="8382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82432</xdr:rowOff>
    </xdr:from>
    <xdr:to>
      <xdr:col>81</xdr:col>
      <xdr:colOff>50800</xdr:colOff>
      <xdr:row>58</xdr:row>
      <xdr:rowOff>113581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26532"/>
          <a:ext cx="889000" cy="3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107990</xdr:rowOff>
    </xdr:from>
    <xdr:to>
      <xdr:col>76</xdr:col>
      <xdr:colOff>114300</xdr:colOff>
      <xdr:row>58</xdr:row>
      <xdr:rowOff>113581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52090"/>
          <a:ext cx="8890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107990</xdr:rowOff>
    </xdr:from>
    <xdr:to>
      <xdr:col>71</xdr:col>
      <xdr:colOff>177800</xdr:colOff>
      <xdr:row>58</xdr:row>
      <xdr:rowOff>114087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52090"/>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12962</xdr:rowOff>
    </xdr:from>
    <xdr:to>
      <xdr:col>85</xdr:col>
      <xdr:colOff>177800</xdr:colOff>
      <xdr:row>58</xdr:row>
      <xdr:rowOff>114562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99339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31632</xdr:rowOff>
    </xdr:from>
    <xdr:to>
      <xdr:col>81</xdr:col>
      <xdr:colOff>101600</xdr:colOff>
      <xdr:row>58</xdr:row>
      <xdr:rowOff>133232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124359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62781</xdr:rowOff>
    </xdr:from>
    <xdr:to>
      <xdr:col>76</xdr:col>
      <xdr:colOff>165100</xdr:colOff>
      <xdr:row>58</xdr:row>
      <xdr:rowOff>164381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155508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57190</xdr:rowOff>
    </xdr:from>
    <xdr:to>
      <xdr:col>72</xdr:col>
      <xdr:colOff>38100</xdr:colOff>
      <xdr:row>58</xdr:row>
      <xdr:rowOff>158790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149917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63287</xdr:rowOff>
    </xdr:from>
    <xdr:to>
      <xdr:col>67</xdr:col>
      <xdr:colOff>101600</xdr:colOff>
      <xdr:row>58</xdr:row>
      <xdr:rowOff>164887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156014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26798</xdr:rowOff>
    </xdr:from>
    <xdr:to>
      <xdr:col>85</xdr:col>
      <xdr:colOff>127000</xdr:colOff>
      <xdr:row>77</xdr:row>
      <xdr:rowOff>126895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28448"/>
          <a:ext cx="838200" cy="10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126895</xdr:rowOff>
    </xdr:from>
    <xdr:to>
      <xdr:col>81</xdr:col>
      <xdr:colOff>50800</xdr:colOff>
      <xdr:row>78</xdr:row>
      <xdr:rowOff>133341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28545"/>
          <a:ext cx="889000" cy="17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555</xdr:rowOff>
    </xdr:from>
    <xdr:to>
      <xdr:col>76</xdr:col>
      <xdr:colOff>114300</xdr:colOff>
      <xdr:row>78</xdr:row>
      <xdr:rowOff>133341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73655"/>
          <a:ext cx="889000" cy="13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132576</xdr:rowOff>
    </xdr:from>
    <xdr:to>
      <xdr:col>71</xdr:col>
      <xdr:colOff>177800</xdr:colOff>
      <xdr:row>78</xdr:row>
      <xdr:rowOff>555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34226"/>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147448</xdr:rowOff>
    </xdr:from>
    <xdr:to>
      <xdr:col>85</xdr:col>
      <xdr:colOff>177800</xdr:colOff>
      <xdr:row>77</xdr:row>
      <xdr:rowOff>77598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170325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76095</xdr:rowOff>
    </xdr:from>
    <xdr:to>
      <xdr:col>81</xdr:col>
      <xdr:colOff>101600</xdr:colOff>
      <xdr:row>78</xdr:row>
      <xdr:rowOff>6245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22772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82541</xdr:rowOff>
    </xdr:from>
    <xdr:to>
      <xdr:col>76</xdr:col>
      <xdr:colOff>165100</xdr:colOff>
      <xdr:row>79</xdr:row>
      <xdr:rowOff>12691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121205</xdr:rowOff>
    </xdr:from>
    <xdr:to>
      <xdr:col>72</xdr:col>
      <xdr:colOff>38100</xdr:colOff>
      <xdr:row>78</xdr:row>
      <xdr:rowOff>51355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67882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81776</xdr:rowOff>
    </xdr:from>
    <xdr:to>
      <xdr:col>67</xdr:col>
      <xdr:colOff>101600</xdr:colOff>
      <xdr:row>78</xdr:row>
      <xdr:rowOff>11926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28453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1603</xdr:rowOff>
    </xdr:from>
    <xdr:to>
      <xdr:col>85</xdr:col>
      <xdr:colOff>127000</xdr:colOff>
      <xdr:row>98</xdr:row>
      <xdr:rowOff>3087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03703"/>
          <a:ext cx="8382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1603</xdr:rowOff>
    </xdr:from>
    <xdr:to>
      <xdr:col>81</xdr:col>
      <xdr:colOff>50800</xdr:colOff>
      <xdr:row>98</xdr:row>
      <xdr:rowOff>9389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03703"/>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9389</xdr:rowOff>
    </xdr:from>
    <xdr:to>
      <xdr:col>76</xdr:col>
      <xdr:colOff>114300</xdr:colOff>
      <xdr:row>98</xdr:row>
      <xdr:rowOff>14934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1489"/>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14934</xdr:rowOff>
    </xdr:from>
    <xdr:to>
      <xdr:col>71</xdr:col>
      <xdr:colOff>177800</xdr:colOff>
      <xdr:row>98</xdr:row>
      <xdr:rowOff>20458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1703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123737</xdr:rowOff>
    </xdr:from>
    <xdr:to>
      <xdr:col>85</xdr:col>
      <xdr:colOff>177800</xdr:colOff>
      <xdr:row>98</xdr:row>
      <xdr:rowOff>53887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102164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122253</xdr:rowOff>
    </xdr:from>
    <xdr:to>
      <xdr:col>81</xdr:col>
      <xdr:colOff>101600</xdr:colOff>
      <xdr:row>98</xdr:row>
      <xdr:rowOff>52403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43530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4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130039</xdr:rowOff>
    </xdr:from>
    <xdr:to>
      <xdr:col>76</xdr:col>
      <xdr:colOff>165100</xdr:colOff>
      <xdr:row>98</xdr:row>
      <xdr:rowOff>60189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51316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135584</xdr:rowOff>
    </xdr:from>
    <xdr:to>
      <xdr:col>72</xdr:col>
      <xdr:colOff>38100</xdr:colOff>
      <xdr:row>98</xdr:row>
      <xdr:rowOff>65734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6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56861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5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141108</xdr:rowOff>
    </xdr:from>
    <xdr:to>
      <xdr:col>67</xdr:col>
      <xdr:colOff>101600</xdr:colOff>
      <xdr:row>98</xdr:row>
      <xdr:rowOff>71258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62385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低所得者支援給付金の実施により</a:t>
          </a:r>
          <a:r>
            <a:rPr kumimoji="1" lang="ja-JP" altLang="ja-JP" sz="1100">
              <a:solidFill>
                <a:schemeClr val="dk1"/>
              </a:solidFill>
              <a:effectLst/>
              <a:latin typeface="+mn-lt"/>
              <a:ea typeface="+mn-ea"/>
              <a:cs typeface="+mn-cs"/>
            </a:rPr>
            <a:t>住民一人当たりのコストは前年度と比較し</a:t>
          </a:r>
          <a:r>
            <a:rPr kumimoji="1" lang="ja-JP" altLang="en-US" sz="1100">
              <a:solidFill>
                <a:schemeClr val="dk1"/>
              </a:solidFill>
              <a:effectLst/>
              <a:latin typeface="+mn-lt"/>
              <a:ea typeface="+mn-ea"/>
              <a:cs typeface="+mn-cs"/>
            </a:rPr>
            <a:t>１１，８６１</a:t>
          </a:r>
          <a:r>
            <a:rPr kumimoji="1" lang="ja-JP" altLang="ja-JP" sz="1100">
              <a:solidFill>
                <a:schemeClr val="dk1"/>
              </a:solidFill>
              <a:effectLst/>
              <a:latin typeface="+mn-lt"/>
              <a:ea typeface="+mn-ea"/>
              <a:cs typeface="+mn-cs"/>
            </a:rPr>
            <a:t>円増加した。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土木費については、緊急浚渫事業の実施により</a:t>
          </a:r>
          <a:r>
            <a:rPr kumimoji="1" lang="ja-JP" altLang="ja-JP" sz="1100">
              <a:solidFill>
                <a:schemeClr val="dk1"/>
              </a:solidFill>
              <a:effectLst/>
              <a:latin typeface="+mn-lt"/>
              <a:ea typeface="+mn-ea"/>
              <a:cs typeface="+mn-cs"/>
            </a:rPr>
            <a:t>住民一人当たりのコストは前年度と比較し</a:t>
          </a:r>
          <a:r>
            <a:rPr kumimoji="1" lang="ja-JP" altLang="en-US" sz="1100">
              <a:solidFill>
                <a:schemeClr val="dk1"/>
              </a:solidFill>
              <a:effectLst/>
              <a:latin typeface="+mn-lt"/>
              <a:ea typeface="+mn-ea"/>
              <a:cs typeface="+mn-cs"/>
            </a:rPr>
            <a:t>２１，３６６</a:t>
          </a:r>
          <a:r>
            <a:rPr kumimoji="1" lang="ja-JP" altLang="ja-JP" sz="1100">
              <a:solidFill>
                <a:schemeClr val="dk1"/>
              </a:solidFill>
              <a:effectLst/>
              <a:latin typeface="+mn-lt"/>
              <a:ea typeface="+mn-ea"/>
              <a:cs typeface="+mn-cs"/>
            </a:rPr>
            <a:t>円増加した。</a:t>
          </a:r>
          <a:endParaRPr lang="ja-JP" altLang="ja-JP" sz="1100">
            <a:effectLst/>
          </a:endParaRPr>
        </a:p>
        <a:p>
          <a:r>
            <a:rPr kumimoji="1" lang="ja-JP" altLang="ja-JP" sz="1100">
              <a:solidFill>
                <a:schemeClr val="dk1"/>
              </a:solidFill>
              <a:effectLst/>
              <a:latin typeface="+mn-lt"/>
              <a:ea typeface="+mn-ea"/>
              <a:cs typeface="+mn-cs"/>
            </a:rPr>
            <a:t>消防費については、</a:t>
          </a:r>
          <a:r>
            <a:rPr kumimoji="1" lang="ja-JP" altLang="en-US" sz="1100">
              <a:solidFill>
                <a:schemeClr val="dk1"/>
              </a:solidFill>
              <a:effectLst/>
              <a:latin typeface="+mn-lt"/>
              <a:ea typeface="+mn-ea"/>
              <a:cs typeface="+mn-cs"/>
            </a:rPr>
            <a:t>県防災行政無線再整備工事負担金</a:t>
          </a:r>
          <a:r>
            <a:rPr kumimoji="1" lang="ja-JP" altLang="ja-JP" sz="1100">
              <a:solidFill>
                <a:schemeClr val="dk1"/>
              </a:solidFill>
              <a:effectLst/>
              <a:latin typeface="+mn-lt"/>
              <a:ea typeface="+mn-ea"/>
              <a:cs typeface="+mn-cs"/>
            </a:rPr>
            <a:t>のにより、住民一人当たりのコストは前年度と比較し</a:t>
          </a:r>
          <a:r>
            <a:rPr kumimoji="1" lang="ja-JP" altLang="en-US" sz="1100">
              <a:solidFill>
                <a:schemeClr val="dk1"/>
              </a:solidFill>
              <a:effectLst/>
              <a:latin typeface="+mn-lt"/>
              <a:ea typeface="+mn-ea"/>
              <a:cs typeface="+mn-cs"/>
            </a:rPr>
            <a:t>４，０４４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災害復旧事業費については、令和５年９月８日台風１３号豪雨による災害復旧事業を、令和６年度へ繰越実施した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住民一人当たりのコストは前年度と比較し</a:t>
          </a:r>
          <a:r>
            <a:rPr kumimoji="1" lang="ja-JP" altLang="en-US" sz="1100">
              <a:solidFill>
                <a:schemeClr val="dk1"/>
              </a:solidFill>
              <a:effectLst/>
              <a:latin typeface="+mn-lt"/>
              <a:ea typeface="+mn-ea"/>
              <a:cs typeface="+mn-cs"/>
            </a:rPr>
            <a:t>１，５７８</a:t>
          </a:r>
          <a:r>
            <a:rPr kumimoji="1" lang="ja-JP" altLang="ja-JP" sz="1100">
              <a:solidFill>
                <a:schemeClr val="dk1"/>
              </a:solidFill>
              <a:effectLst/>
              <a:latin typeface="+mn-lt"/>
              <a:ea typeface="+mn-ea"/>
              <a:cs typeface="+mn-cs"/>
            </a:rPr>
            <a:t>円増加した。</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実質収支比率は一般的に３％から５％程度が望ましいとされている</a:t>
          </a:r>
          <a:r>
            <a:rPr kumimoji="1" lang="ja-JP" altLang="en-US" sz="1100">
              <a:solidFill>
                <a:schemeClr val="dk1"/>
              </a:solidFill>
              <a:effectLst/>
              <a:latin typeface="+mn-lt"/>
              <a:ea typeface="+mn-ea"/>
              <a:cs typeface="+mn-cs"/>
            </a:rPr>
            <a:t>なか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健全</a:t>
          </a:r>
          <a:r>
            <a:rPr kumimoji="1" lang="ja-JP" altLang="ja-JP" sz="1100">
              <a:solidFill>
                <a:schemeClr val="dk1"/>
              </a:solidFill>
              <a:effectLst/>
              <a:latin typeface="+mn-lt"/>
              <a:ea typeface="+mn-ea"/>
              <a:cs typeface="+mn-cs"/>
            </a:rPr>
            <a:t>な値となっている。今後も経常一般財源たる標準財政規模を意識した予算編成を行っていく。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一般会計及び公営事業会計の実質収支額が黒字又は資金不足に該当がないため、連結実質赤字比率も各年度において黒字となっている。</a:t>
          </a:r>
          <a:endParaRPr lang="ja-JP" altLang="ja-JP" sz="1400">
            <a:effectLst/>
          </a:endParaRPr>
        </a:p>
        <a:p>
          <a:r>
            <a:rPr kumimoji="1" lang="ja-JP" altLang="ja-JP" sz="1100">
              <a:solidFill>
                <a:schemeClr val="dk1"/>
              </a:solidFill>
              <a:effectLst/>
              <a:latin typeface="+mn-lt"/>
              <a:ea typeface="+mn-ea"/>
              <a:cs typeface="+mn-cs"/>
            </a:rPr>
            <a:t>　標準財政規模比は一般会計が最も大きな割合を占め、前年度から</a:t>
          </a:r>
          <a:r>
            <a:rPr kumimoji="1" lang="ja-JP" altLang="en-US" sz="1100">
              <a:solidFill>
                <a:schemeClr val="dk1"/>
              </a:solidFill>
              <a:effectLst/>
              <a:latin typeface="+mn-lt"/>
              <a:ea typeface="+mn-ea"/>
              <a:cs typeface="+mn-cs"/>
            </a:rPr>
            <a:t>４．３９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前年度に比べ実質収支額が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したことなどが要因として挙げられる。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U9" sqref="AU9:AX9"/>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6364484</v>
      </c>
      <c r="BO4" s="436"/>
      <c r="BP4" s="436"/>
      <c r="BQ4" s="436"/>
      <c r="BR4" s="436"/>
      <c r="BS4" s="436"/>
      <c r="BT4" s="436"/>
      <c r="BU4" s="437"/>
      <c r="BV4" s="435">
        <v>6058286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8.5</v>
      </c>
      <c r="CU4" s="576"/>
      <c r="CV4" s="576"/>
      <c r="CW4" s="576"/>
      <c r="CX4" s="576"/>
      <c r="CY4" s="576"/>
      <c r="CZ4" s="576"/>
      <c r="DA4" s="577"/>
      <c r="DB4" s="575">
        <v>4.3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5867399</v>
      </c>
      <c r="BO5" s="407"/>
      <c r="BP5" s="407"/>
      <c r="BQ5" s="407"/>
      <c r="BR5" s="407"/>
      <c r="BS5" s="407"/>
      <c r="BT5" s="407"/>
      <c r="BU5" s="408"/>
      <c r="BV5" s="406">
        <v>5575770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85.3</v>
      </c>
      <c r="CU5" s="404"/>
      <c r="CV5" s="404"/>
      <c r="CW5" s="404"/>
      <c r="CX5" s="404"/>
      <c r="CY5" s="404"/>
      <c r="CZ5" s="404"/>
      <c r="DA5" s="405"/>
      <c r="DB5" s="403">
        <v>84.5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497085</v>
      </c>
      <c r="BO6" s="407"/>
      <c r="BP6" s="407"/>
      <c r="BQ6" s="407"/>
      <c r="BR6" s="407"/>
      <c r="BS6" s="407"/>
      <c r="BT6" s="407"/>
      <c r="BU6" s="408"/>
      <c r="BV6" s="406">
        <v>482516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85.5</v>
      </c>
      <c r="CU6" s="550"/>
      <c r="CV6" s="550"/>
      <c r="CW6" s="550"/>
      <c r="CX6" s="550"/>
      <c r="CY6" s="550"/>
      <c r="CZ6" s="550"/>
      <c r="DA6" s="551"/>
      <c r="DB6" s="549">
        <v>85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207119</v>
      </c>
      <c r="BO7" s="407"/>
      <c r="BP7" s="407"/>
      <c r="BQ7" s="407"/>
      <c r="BR7" s="407"/>
      <c r="BS7" s="407"/>
      <c r="BT7" s="407"/>
      <c r="BU7" s="408"/>
      <c r="BV7" s="406">
        <v>340100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3393794</v>
      </c>
      <c r="CU7" s="407"/>
      <c r="CV7" s="407"/>
      <c r="CW7" s="407"/>
      <c r="CX7" s="407"/>
      <c r="CY7" s="407"/>
      <c r="CZ7" s="407"/>
      <c r="DA7" s="408"/>
      <c r="DB7" s="406">
        <v>3315381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289966</v>
      </c>
      <c r="BO8" s="407"/>
      <c r="BP8" s="407"/>
      <c r="BQ8" s="407"/>
      <c r="BR8" s="407"/>
      <c r="BS8" s="407"/>
      <c r="BT8" s="407"/>
      <c r="BU8" s="408"/>
      <c r="BV8" s="406">
        <v>142416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7198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147550</v>
      </c>
      <c r="BO9" s="407"/>
      <c r="BP9" s="407"/>
      <c r="BQ9" s="407"/>
      <c r="BR9" s="407"/>
      <c r="BS9" s="407"/>
      <c r="BT9" s="407"/>
      <c r="BU9" s="408"/>
      <c r="BV9" s="406">
        <v>-151708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9.8000000000000007</v>
      </c>
      <c r="CU9" s="404"/>
      <c r="CV9" s="404"/>
      <c r="CW9" s="404"/>
      <c r="CX9" s="404"/>
      <c r="CY9" s="404"/>
      <c r="CZ9" s="404"/>
      <c r="DA9" s="405"/>
      <c r="DB9" s="403">
        <v>9.6999999999999993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8206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227476</v>
      </c>
      <c r="BO10" s="407"/>
      <c r="BP10" s="407"/>
      <c r="BQ10" s="407"/>
      <c r="BR10" s="407"/>
      <c r="BS10" s="407"/>
      <c r="BT10" s="407"/>
      <c r="BU10" s="408"/>
      <c r="BV10" s="406">
        <v>275623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7074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236000</v>
      </c>
      <c r="BO12" s="407"/>
      <c r="BP12" s="407"/>
      <c r="BQ12" s="407"/>
      <c r="BR12" s="407"/>
      <c r="BS12" s="407"/>
      <c r="BT12" s="407"/>
      <c r="BU12" s="408"/>
      <c r="BV12" s="406">
        <v>518732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6988</v>
      </c>
      <c r="S13" s="494"/>
      <c r="T13" s="494"/>
      <c r="U13" s="494"/>
      <c r="V13" s="495"/>
      <c r="W13" s="496" t="s">
        <v>131</v>
      </c>
      <c r="X13" s="392"/>
      <c r="Y13" s="392"/>
      <c r="Z13" s="392"/>
      <c r="AA13" s="392"/>
      <c r="AB13" s="393"/>
      <c r="AC13" s="359">
        <v>246</v>
      </c>
      <c r="AD13" s="360"/>
      <c r="AE13" s="360"/>
      <c r="AF13" s="360"/>
      <c r="AG13" s="361"/>
      <c r="AH13" s="359">
        <v>382</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139026</v>
      </c>
      <c r="BO13" s="407"/>
      <c r="BP13" s="407"/>
      <c r="BQ13" s="407"/>
      <c r="BR13" s="407"/>
      <c r="BS13" s="407"/>
      <c r="BT13" s="407"/>
      <c r="BU13" s="408"/>
      <c r="BV13" s="406">
        <v>-394817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7.3</v>
      </c>
      <c r="CU13" s="404"/>
      <c r="CV13" s="404"/>
      <c r="CW13" s="404"/>
      <c r="CX13" s="404"/>
      <c r="CY13" s="404"/>
      <c r="CZ13" s="404"/>
      <c r="DA13" s="405"/>
      <c r="DB13" s="403">
        <v>6.7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7243</v>
      </c>
      <c r="S14" s="494"/>
      <c r="T14" s="494"/>
      <c r="U14" s="494"/>
      <c r="V14" s="495"/>
      <c r="W14" s="497"/>
      <c r="X14" s="395"/>
      <c r="Y14" s="395"/>
      <c r="Z14" s="395"/>
      <c r="AA14" s="395"/>
      <c r="AB14" s="396"/>
      <c r="AC14" s="486">
        <v>7.5</v>
      </c>
      <c r="AD14" s="487"/>
      <c r="AE14" s="487"/>
      <c r="AF14" s="487"/>
      <c r="AG14" s="488"/>
      <c r="AH14" s="486">
        <v>10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27.4</v>
      </c>
      <c r="CU14" s="504"/>
      <c r="CV14" s="504"/>
      <c r="CW14" s="504"/>
      <c r="CX14" s="504"/>
      <c r="CY14" s="504"/>
      <c r="CZ14" s="504"/>
      <c r="DA14" s="505"/>
      <c r="DB14" s="503">
        <v>23.4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7170</v>
      </c>
      <c r="S15" s="494"/>
      <c r="T15" s="494"/>
      <c r="U15" s="494"/>
      <c r="V15" s="495"/>
      <c r="W15" s="496" t="s">
        <v>137</v>
      </c>
      <c r="X15" s="392"/>
      <c r="Y15" s="392"/>
      <c r="Z15" s="392"/>
      <c r="AA15" s="392"/>
      <c r="AB15" s="393"/>
      <c r="AC15" s="359">
        <v>900</v>
      </c>
      <c r="AD15" s="360"/>
      <c r="AE15" s="360"/>
      <c r="AF15" s="360"/>
      <c r="AG15" s="361"/>
      <c r="AH15" s="359">
        <v>1031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1302934</v>
      </c>
      <c r="BO15" s="436"/>
      <c r="BP15" s="436"/>
      <c r="BQ15" s="436"/>
      <c r="BR15" s="436"/>
      <c r="BS15" s="436"/>
      <c r="BT15" s="436"/>
      <c r="BU15" s="437"/>
      <c r="BV15" s="435">
        <v>1242220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27.5</v>
      </c>
      <c r="AD16" s="487"/>
      <c r="AE16" s="487"/>
      <c r="AF16" s="487"/>
      <c r="AG16" s="488"/>
      <c r="AH16" s="486">
        <v>27.1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3039228</v>
      </c>
      <c r="BO16" s="407"/>
      <c r="BP16" s="407"/>
      <c r="BQ16" s="407"/>
      <c r="BR16" s="407"/>
      <c r="BS16" s="407"/>
      <c r="BT16" s="407"/>
      <c r="BU16" s="408"/>
      <c r="BV16" s="406">
        <v>2970236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2126</v>
      </c>
      <c r="AD17" s="360"/>
      <c r="AE17" s="360"/>
      <c r="AF17" s="360"/>
      <c r="AG17" s="361"/>
      <c r="AH17" s="359">
        <v>2393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1648624</v>
      </c>
      <c r="BO17" s="407"/>
      <c r="BP17" s="407"/>
      <c r="BQ17" s="407"/>
      <c r="BR17" s="407"/>
      <c r="BS17" s="407"/>
      <c r="BT17" s="407"/>
      <c r="BU17" s="408"/>
      <c r="BV17" s="406">
        <v>1567000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65.510000000000005</v>
      </c>
      <c r="M18" s="459"/>
      <c r="N18" s="459"/>
      <c r="O18" s="459"/>
      <c r="P18" s="459"/>
      <c r="Q18" s="459"/>
      <c r="R18" s="460"/>
      <c r="S18" s="460"/>
      <c r="T18" s="460"/>
      <c r="U18" s="460"/>
      <c r="V18" s="461"/>
      <c r="W18" s="477"/>
      <c r="X18" s="478"/>
      <c r="Y18" s="478"/>
      <c r="Z18" s="478"/>
      <c r="AA18" s="478"/>
      <c r="AB18" s="502"/>
      <c r="AC18" s="376">
        <v>65</v>
      </c>
      <c r="AD18" s="377"/>
      <c r="AE18" s="377"/>
      <c r="AF18" s="377"/>
      <c r="AG18" s="462"/>
      <c r="AH18" s="376">
        <v>62.9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2929360</v>
      </c>
      <c r="BO18" s="407"/>
      <c r="BP18" s="407"/>
      <c r="BQ18" s="407"/>
      <c r="BR18" s="407"/>
      <c r="BS18" s="407"/>
      <c r="BT18" s="407"/>
      <c r="BU18" s="408"/>
      <c r="BV18" s="406">
        <v>2823525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4321864</v>
      </c>
      <c r="BO19" s="407"/>
      <c r="BP19" s="407"/>
      <c r="BQ19" s="407"/>
      <c r="BR19" s="407"/>
      <c r="BS19" s="407"/>
      <c r="BT19" s="407"/>
      <c r="BU19" s="408"/>
      <c r="BV19" s="406">
        <v>4488282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2636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4592162</v>
      </c>
      <c r="BO22" s="436"/>
      <c r="BP22" s="436"/>
      <c r="BQ22" s="436"/>
      <c r="BR22" s="436"/>
      <c r="BS22" s="436"/>
      <c r="BT22" s="436"/>
      <c r="BU22" s="437"/>
      <c r="BV22" s="435">
        <v>4622638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3919244</v>
      </c>
      <c r="BO23" s="407"/>
      <c r="BP23" s="407"/>
      <c r="BQ23" s="407"/>
      <c r="BR23" s="407"/>
      <c r="BS23" s="407"/>
      <c r="BT23" s="407"/>
      <c r="BU23" s="408"/>
      <c r="BV23" s="406">
        <v>4048674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7880</v>
      </c>
      <c r="R24" s="360"/>
      <c r="S24" s="360"/>
      <c r="T24" s="360"/>
      <c r="U24" s="360"/>
      <c r="V24" s="361"/>
      <c r="W24" s="449"/>
      <c r="X24" s="386"/>
      <c r="Y24" s="387"/>
      <c r="Z24" s="362" t="s">
        <v>162</v>
      </c>
      <c r="AA24" s="363"/>
      <c r="AB24" s="363"/>
      <c r="AC24" s="363"/>
      <c r="AD24" s="363"/>
      <c r="AE24" s="363"/>
      <c r="AF24" s="363"/>
      <c r="AG24" s="364"/>
      <c r="AH24" s="359">
        <v>104</v>
      </c>
      <c r="AI24" s="360"/>
      <c r="AJ24" s="360"/>
      <c r="AK24" s="360"/>
      <c r="AL24" s="361"/>
      <c r="AM24" s="359">
        <v>314912</v>
      </c>
      <c r="AN24" s="360"/>
      <c r="AO24" s="360"/>
      <c r="AP24" s="360"/>
      <c r="AQ24" s="360"/>
      <c r="AR24" s="361"/>
      <c r="AS24" s="359">
        <v>3028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2800967</v>
      </c>
      <c r="BO24" s="407"/>
      <c r="BP24" s="407"/>
      <c r="BQ24" s="407"/>
      <c r="BR24" s="407"/>
      <c r="BS24" s="407"/>
      <c r="BT24" s="407"/>
      <c r="BU24" s="408"/>
      <c r="BV24" s="406">
        <v>2641720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776339</v>
      </c>
      <c r="BO25" s="436"/>
      <c r="BP25" s="436"/>
      <c r="BQ25" s="436"/>
      <c r="BR25" s="436"/>
      <c r="BS25" s="436"/>
      <c r="BT25" s="436"/>
      <c r="BU25" s="437"/>
      <c r="BV25" s="435">
        <v>944976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5770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8175</v>
      </c>
      <c r="AN26" s="360"/>
      <c r="AO26" s="360"/>
      <c r="AP26" s="360"/>
      <c r="AQ26" s="360"/>
      <c r="AR26" s="361"/>
      <c r="AS26" s="359">
        <v>2725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2840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169646</v>
      </c>
      <c r="BO27" s="441"/>
      <c r="BP27" s="441"/>
      <c r="BQ27" s="441"/>
      <c r="BR27" s="441"/>
      <c r="BS27" s="441"/>
      <c r="BT27" s="441"/>
      <c r="BU27" s="442"/>
      <c r="BV27" s="440">
        <v>169645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2370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1052963</v>
      </c>
      <c r="BO28" s="436"/>
      <c r="BP28" s="436"/>
      <c r="BQ28" s="436"/>
      <c r="BR28" s="436"/>
      <c r="BS28" s="436"/>
      <c r="BT28" s="436"/>
      <c r="BU28" s="437"/>
      <c r="BV28" s="435">
        <v>1061487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2130</v>
      </c>
      <c r="R29" s="360"/>
      <c r="S29" s="360"/>
      <c r="T29" s="360"/>
      <c r="U29" s="360"/>
      <c r="V29" s="361"/>
      <c r="W29" s="450"/>
      <c r="X29" s="451"/>
      <c r="Y29" s="452"/>
      <c r="Z29" s="362" t="s">
        <v>177</v>
      </c>
      <c r="AA29" s="363"/>
      <c r="AB29" s="363"/>
      <c r="AC29" s="363"/>
      <c r="AD29" s="363"/>
      <c r="AE29" s="363"/>
      <c r="AF29" s="363"/>
      <c r="AG29" s="364"/>
      <c r="AH29" s="359">
        <v>104</v>
      </c>
      <c r="AI29" s="360"/>
      <c r="AJ29" s="360"/>
      <c r="AK29" s="360"/>
      <c r="AL29" s="361"/>
      <c r="AM29" s="359">
        <v>314912</v>
      </c>
      <c r="AN29" s="360"/>
      <c r="AO29" s="360"/>
      <c r="AP29" s="360"/>
      <c r="AQ29" s="360"/>
      <c r="AR29" s="361"/>
      <c r="AS29" s="359">
        <v>3028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113002</v>
      </c>
      <c r="BO29" s="407"/>
      <c r="BP29" s="407"/>
      <c r="BQ29" s="407"/>
      <c r="BR29" s="407"/>
      <c r="BS29" s="407"/>
      <c r="BT29" s="407"/>
      <c r="BU29" s="408"/>
      <c r="BV29" s="406">
        <v>92989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539620</v>
      </c>
      <c r="BO30" s="441"/>
      <c r="BP30" s="441"/>
      <c r="BQ30" s="441"/>
      <c r="BR30" s="441"/>
      <c r="BS30" s="441"/>
      <c r="BT30" s="441"/>
      <c r="BU30" s="442"/>
      <c r="BV30" s="440">
        <v>682595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長南町国民健康保険特別会計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長南町ガス事業会計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千葉県後期高齢者医療広域連合（一般会計）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長南町笠森霊園事業特別会計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長南町介護保険特別会計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長南町農業集落排水事業会計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千葉県後期高齢者医療広域連合（後期高齢者医療特別会計）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長南町後期高齢者医療特別会計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千葉県市町村総合事務組合（一般会計）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千葉県市町村総合事務組合（千葉県自治会館管理者運営特別会計）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千葉県市町村総合事務組合（千葉県自治研修センター特別会計）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千葉県市町村総合事務組合（千葉県市町村交通災害共済特別会計）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九十九里水道企業団（水道用供給事業会計）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長生郡市広域市町村圏組合（一般会計）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長生郡市広域市町村圏組合（火葬場・斎場事業会計）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長生郡市広域市町村圏組合（水道事業会計）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SD3P0m+vvOqhUy7pm6i+T8HAK1v1Cr46z48xqcVqgkJNEW7Po6tie9DZcrjaVL92eyCqGP+mUBB3CPFR1rohQ==" saltValue="+57F7J8ysvvAITTpvt0E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7.45</v>
      </c>
      <c r="G34" s="33">
        <v>5.91</v>
      </c>
      <c r="H34" s="33">
        <v>8.42</v>
      </c>
      <c r="I34" s="33">
        <v>3.87</v>
      </c>
      <c r="J34" s="34">
        <v>8.26</v>
      </c>
      <c r="K34" s="22"/>
      <c r="L34" s="22"/>
      <c r="M34" s="22"/>
      <c r="N34" s="22"/>
      <c r="O34" s="22"/>
      <c r="P34" s="22"/>
    </row>
    <row r="35" spans="1:16" ht="39" customHeight="1" x14ac:dyDescent="0.15">
      <c r="A35" s="22"/>
      <c r="B35" s="35"/>
      <c r="C35" s="1132" t="s">
        <v>532</v>
      </c>
      <c r="D35" s="1132"/>
      <c r="E35" s="1133"/>
      <c r="F35" s="36">
        <v>4.3099999999999996</v>
      </c>
      <c r="G35" s="37">
        <v>4.67</v>
      </c>
      <c r="H35" s="37">
        <v>3.77</v>
      </c>
      <c r="I35" s="37">
        <v>2.91</v>
      </c>
      <c r="J35" s="38">
        <v>3.44</v>
      </c>
      <c r="K35" s="22"/>
      <c r="L35" s="22"/>
      <c r="M35" s="22"/>
      <c r="N35" s="22"/>
      <c r="O35" s="22"/>
      <c r="P35" s="22"/>
    </row>
    <row r="36" spans="1:16" ht="39" customHeight="1" x14ac:dyDescent="0.15">
      <c r="A36" s="22"/>
      <c r="B36" s="35"/>
      <c r="C36" s="1132" t="s">
        <v>533</v>
      </c>
      <c r="D36" s="1132"/>
      <c r="E36" s="1133"/>
      <c r="F36" s="36">
        <v>0.91</v>
      </c>
      <c r="G36" s="37">
        <v>1.91</v>
      </c>
      <c r="H36" s="37">
        <v>2.4700000000000002</v>
      </c>
      <c r="I36" s="37">
        <v>1.06</v>
      </c>
      <c r="J36" s="38">
        <v>1.2</v>
      </c>
      <c r="K36" s="22"/>
      <c r="L36" s="22"/>
      <c r="M36" s="22"/>
      <c r="N36" s="22"/>
      <c r="O36" s="22"/>
      <c r="P36" s="22"/>
    </row>
    <row r="37" spans="1:16" ht="39" customHeight="1" x14ac:dyDescent="0.15">
      <c r="A37" s="22"/>
      <c r="B37" s="35"/>
      <c r="C37" s="1132" t="s">
        <v>534</v>
      </c>
      <c r="D37" s="1132"/>
      <c r="E37" s="1133"/>
      <c r="F37" s="36" t="s">
        <v>487</v>
      </c>
      <c r="G37" s="37" t="s">
        <v>487</v>
      </c>
      <c r="H37" s="37" t="s">
        <v>487</v>
      </c>
      <c r="I37" s="37" t="s">
        <v>487</v>
      </c>
      <c r="J37" s="38">
        <v>0.48</v>
      </c>
      <c r="K37" s="22"/>
      <c r="L37" s="22"/>
      <c r="M37" s="22"/>
      <c r="N37" s="22"/>
      <c r="O37" s="22"/>
      <c r="P37" s="22"/>
    </row>
    <row r="38" spans="1:16" ht="39" customHeight="1" x14ac:dyDescent="0.15">
      <c r="A38" s="22"/>
      <c r="B38" s="35"/>
      <c r="C38" s="1132" t="s">
        <v>535</v>
      </c>
      <c r="D38" s="1132"/>
      <c r="E38" s="1133"/>
      <c r="F38" s="36">
        <v>1.73</v>
      </c>
      <c r="G38" s="37">
        <v>1.76</v>
      </c>
      <c r="H38" s="37">
        <v>1.5</v>
      </c>
      <c r="I38" s="37">
        <v>1.17</v>
      </c>
      <c r="J38" s="38">
        <v>0.48</v>
      </c>
      <c r="K38" s="22"/>
      <c r="L38" s="22"/>
      <c r="M38" s="22"/>
      <c r="N38" s="22"/>
      <c r="O38" s="22"/>
      <c r="P38" s="22"/>
    </row>
    <row r="39" spans="1:16" ht="39" customHeight="1" x14ac:dyDescent="0.15">
      <c r="A39" s="22"/>
      <c r="B39" s="35"/>
      <c r="C39" s="1132" t="s">
        <v>536</v>
      </c>
      <c r="D39" s="1132"/>
      <c r="E39" s="1133"/>
      <c r="F39" s="36">
        <v>0.31</v>
      </c>
      <c r="G39" s="37">
        <v>0.31</v>
      </c>
      <c r="H39" s="37">
        <v>0.48</v>
      </c>
      <c r="I39" s="37">
        <v>0.42</v>
      </c>
      <c r="J39" s="38">
        <v>0.28000000000000003</v>
      </c>
      <c r="K39" s="22"/>
      <c r="L39" s="22"/>
      <c r="M39" s="22"/>
      <c r="N39" s="22"/>
      <c r="O39" s="22"/>
      <c r="P39" s="22"/>
    </row>
    <row r="40" spans="1:16" ht="39" customHeight="1" x14ac:dyDescent="0.15">
      <c r="A40" s="22"/>
      <c r="B40" s="35"/>
      <c r="C40" s="1132" t="s">
        <v>537</v>
      </c>
      <c r="D40" s="1132"/>
      <c r="E40" s="1133"/>
      <c r="F40" s="36">
        <v>0.03</v>
      </c>
      <c r="G40" s="37">
        <v>0.01</v>
      </c>
      <c r="H40" s="37">
        <v>0.03</v>
      </c>
      <c r="I40" s="37">
        <v>0.05</v>
      </c>
      <c r="J40" s="38">
        <v>7.0000000000000007E-2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v>0.15</v>
      </c>
      <c r="G43" s="42">
        <v>0.06</v>
      </c>
      <c r="H43" s="42">
        <v>0.12</v>
      </c>
      <c r="I43" s="42">
        <v>0.64</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Z0/ywlMBskl0niuBvTEKKG1lNvfYsO6GxPznJNR94iGM2AXA4pyqEG7mAlxacPZbJ5tMiYHfxzWtW/gZZT5Ag==" saltValue="YG5logCRvAvgYjyV14iN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404</v>
      </c>
      <c r="L45" s="58">
        <v>414</v>
      </c>
      <c r="M45" s="58">
        <v>424</v>
      </c>
      <c r="N45" s="58">
        <v>438</v>
      </c>
      <c r="O45" s="59">
        <v>423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135</v>
      </c>
      <c r="L48" s="62">
        <v>134</v>
      </c>
      <c r="M48" s="62">
        <v>137</v>
      </c>
      <c r="N48" s="62">
        <v>146</v>
      </c>
      <c r="O48" s="63">
        <v>140</v>
      </c>
      <c r="P48" s="46"/>
      <c r="Q48" s="46"/>
      <c r="R48" s="46"/>
      <c r="S48" s="46"/>
      <c r="T48" s="46"/>
      <c r="U48" s="46"/>
    </row>
    <row r="49" spans="1:21" ht="30.75" customHeight="1" x14ac:dyDescent="0.15">
      <c r="A49" s="46"/>
      <c r="B49" s="1163"/>
      <c r="C49" s="1164"/>
      <c r="D49" s="60"/>
      <c r="E49" s="1140" t="s">
        <v>14</v>
      </c>
      <c r="F49" s="1140"/>
      <c r="G49" s="1140"/>
      <c r="H49" s="1140"/>
      <c r="I49" s="1140"/>
      <c r="J49" s="1141"/>
      <c r="K49" s="61">
        <v>30</v>
      </c>
      <c r="L49" s="62">
        <v>30</v>
      </c>
      <c r="M49" s="62">
        <v>27</v>
      </c>
      <c r="N49" s="62">
        <v>37</v>
      </c>
      <c r="O49" s="63">
        <v>32</v>
      </c>
      <c r="P49" s="46"/>
      <c r="Q49" s="46"/>
      <c r="R49" s="46"/>
      <c r="S49" s="46"/>
      <c r="T49" s="46"/>
      <c r="U49" s="46"/>
    </row>
    <row r="50" spans="1:21" ht="30.75" customHeight="1" x14ac:dyDescent="0.15">
      <c r="A50" s="46"/>
      <c r="B50" s="1163"/>
      <c r="C50" s="1164"/>
      <c r="D50" s="60"/>
      <c r="E50" s="1140" t="s">
        <v>15</v>
      </c>
      <c r="F50" s="1140"/>
      <c r="G50" s="1140"/>
      <c r="H50" s="1140"/>
      <c r="I50" s="1140"/>
      <c r="J50" s="1141"/>
      <c r="K50" s="61">
        <v>49</v>
      </c>
      <c r="L50" s="62">
        <v>49</v>
      </c>
      <c r="M50" s="62">
        <v>46</v>
      </c>
      <c r="N50" s="62">
        <v>45</v>
      </c>
      <c r="O50" s="63">
        <v>43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448</v>
      </c>
      <c r="L52" s="62">
        <v>452</v>
      </c>
      <c r="M52" s="62">
        <v>445</v>
      </c>
      <c r="N52" s="62">
        <v>441</v>
      </c>
      <c r="O52" s="63">
        <v>414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170</v>
      </c>
      <c r="L53" s="67">
        <v>175</v>
      </c>
      <c r="M53" s="67">
        <v>189</v>
      </c>
      <c r="N53" s="67">
        <v>225</v>
      </c>
      <c r="O53" s="68">
        <v>224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566</v>
      </c>
      <c r="L58" s="82" t="s">
        <v>487</v>
      </c>
      <c r="M58" s="82" t="s">
        <v>487</v>
      </c>
      <c r="N58" s="82" t="s">
        <v>487</v>
      </c>
      <c r="O58" s="83" t="s">
        <v>487</v>
      </c>
    </row>
    <row r="59" spans="1:21" ht="31.5" customHeight="1" x14ac:dyDescent="0.15">
      <c r="B59" s="1148"/>
      <c r="C59" s="1149"/>
      <c r="D59" s="1155" t="s">
        <v>26</v>
      </c>
      <c r="E59" s="1156"/>
      <c r="F59" s="1156"/>
      <c r="G59" s="1156"/>
      <c r="H59" s="1156"/>
      <c r="I59" s="1156"/>
      <c r="J59" s="1157"/>
      <c r="K59" s="84" t="s">
        <v>566</v>
      </c>
      <c r="L59" s="85" t="s">
        <v>487</v>
      </c>
      <c r="M59" s="85" t="s">
        <v>487</v>
      </c>
      <c r="N59" s="85" t="s">
        <v>487</v>
      </c>
      <c r="O59" s="86" t="s">
        <v>487</v>
      </c>
    </row>
    <row r="60" spans="1:21" ht="31.5" customHeight="1" thickBot="1" x14ac:dyDescent="0.2">
      <c r="B60" s="1150"/>
      <c r="C60" s="1151"/>
      <c r="D60" s="1158" t="s">
        <v>27</v>
      </c>
      <c r="E60" s="1159"/>
      <c r="F60" s="1159"/>
      <c r="G60" s="1159"/>
      <c r="H60" s="1159"/>
      <c r="I60" s="1159"/>
      <c r="J60" s="1160"/>
      <c r="K60" s="87" t="s">
        <v>566</v>
      </c>
      <c r="L60" s="88" t="s">
        <v>487</v>
      </c>
      <c r="M60" s="88" t="s">
        <v>487</v>
      </c>
      <c r="N60" s="88" t="s">
        <v>487</v>
      </c>
      <c r="O60" s="89" t="s">
        <v>487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OHpDQv4/jYs7lg6qKVKM7P/z9+MFY4pY8hoUZIy++/N85JIXzdB6GS9kC0RAnsy+eFsNGAPfhhPBIadqH0oWw==" saltValue="wczJEh/4N+S6pMSONa67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4011</v>
      </c>
      <c r="J41" s="331">
        <v>4011</v>
      </c>
      <c r="K41" s="331">
        <v>4546</v>
      </c>
      <c r="L41" s="331">
        <v>4623</v>
      </c>
      <c r="M41" s="332">
        <v>4592</v>
      </c>
    </row>
    <row r="42" spans="2:13" ht="27.75" customHeight="1" x14ac:dyDescent="0.15">
      <c r="B42" s="1171"/>
      <c r="C42" s="1172"/>
      <c r="D42" s="104"/>
      <c r="E42" s="1175" t="s">
        <v>32</v>
      </c>
      <c r="F42" s="1175"/>
      <c r="G42" s="1175"/>
      <c r="H42" s="1176"/>
      <c r="I42" s="333">
        <v>524</v>
      </c>
      <c r="J42" s="334">
        <v>476</v>
      </c>
      <c r="K42" s="334">
        <v>432</v>
      </c>
      <c r="L42" s="334">
        <v>390</v>
      </c>
      <c r="M42" s="335">
        <v>350</v>
      </c>
    </row>
    <row r="43" spans="2:13" ht="27.75" customHeight="1" x14ac:dyDescent="0.15">
      <c r="B43" s="1171"/>
      <c r="C43" s="1172"/>
      <c r="D43" s="104"/>
      <c r="E43" s="1175" t="s">
        <v>33</v>
      </c>
      <c r="F43" s="1175"/>
      <c r="G43" s="1175"/>
      <c r="H43" s="1176"/>
      <c r="I43" s="333">
        <v>854</v>
      </c>
      <c r="J43" s="334">
        <v>738</v>
      </c>
      <c r="K43" s="334">
        <v>632</v>
      </c>
      <c r="L43" s="334">
        <v>537</v>
      </c>
      <c r="M43" s="335">
        <v>451</v>
      </c>
    </row>
    <row r="44" spans="2:13" ht="27.75" customHeight="1" x14ac:dyDescent="0.15">
      <c r="B44" s="1171"/>
      <c r="C44" s="1172"/>
      <c r="D44" s="104"/>
      <c r="E44" s="1175" t="s">
        <v>34</v>
      </c>
      <c r="F44" s="1175"/>
      <c r="G44" s="1175"/>
      <c r="H44" s="1176"/>
      <c r="I44" s="333">
        <v>257</v>
      </c>
      <c r="J44" s="334">
        <v>254</v>
      </c>
      <c r="K44" s="334">
        <v>272</v>
      </c>
      <c r="L44" s="334">
        <v>275</v>
      </c>
      <c r="M44" s="335">
        <v>290</v>
      </c>
    </row>
    <row r="45" spans="2:13" ht="27.75" customHeight="1" x14ac:dyDescent="0.15">
      <c r="B45" s="1171"/>
      <c r="C45" s="1172"/>
      <c r="D45" s="104"/>
      <c r="E45" s="1175" t="s">
        <v>35</v>
      </c>
      <c r="F45" s="1175"/>
      <c r="G45" s="1175"/>
      <c r="H45" s="1176"/>
      <c r="I45" s="333">
        <v>1235</v>
      </c>
      <c r="J45" s="334">
        <v>1180</v>
      </c>
      <c r="K45" s="334">
        <v>1101</v>
      </c>
      <c r="L45" s="334">
        <v>1049</v>
      </c>
      <c r="M45" s="335">
        <v>1016</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2411</v>
      </c>
      <c r="J50" s="334">
        <v>2690</v>
      </c>
      <c r="K50" s="334">
        <v>2462</v>
      </c>
      <c r="L50" s="334">
        <v>2300</v>
      </c>
      <c r="M50" s="335">
        <v>2158</v>
      </c>
    </row>
    <row r="51" spans="2:13" ht="27.75" customHeight="1" x14ac:dyDescent="0.15">
      <c r="B51" s="1171"/>
      <c r="C51" s="1172"/>
      <c r="D51" s="104"/>
      <c r="E51" s="1175" t="s">
        <v>42</v>
      </c>
      <c r="F51" s="1175"/>
      <c r="G51" s="1175"/>
      <c r="H51" s="1176"/>
      <c r="I51" s="333" t="s">
        <v>487</v>
      </c>
      <c r="J51" s="334" t="s">
        <v>487</v>
      </c>
      <c r="K51" s="334" t="s">
        <v>487</v>
      </c>
      <c r="L51" s="334" t="s">
        <v>487</v>
      </c>
      <c r="M51" s="335" t="s">
        <v>487</v>
      </c>
    </row>
    <row r="52" spans="2:13" ht="27.75" customHeight="1" x14ac:dyDescent="0.15">
      <c r="B52" s="1173"/>
      <c r="C52" s="1174"/>
      <c r="D52" s="104"/>
      <c r="E52" s="1175" t="s">
        <v>43</v>
      </c>
      <c r="F52" s="1175"/>
      <c r="G52" s="1175"/>
      <c r="H52" s="1176"/>
      <c r="I52" s="333">
        <v>4184</v>
      </c>
      <c r="J52" s="334">
        <v>4021</v>
      </c>
      <c r="K52" s="334">
        <v>4018</v>
      </c>
      <c r="L52" s="334">
        <v>3900</v>
      </c>
      <c r="M52" s="335">
        <v>3723</v>
      </c>
    </row>
    <row r="53" spans="2:13" ht="27.75" customHeight="1" thickBot="1" x14ac:dyDescent="0.2">
      <c r="B53" s="1177" t="s">
        <v>19</v>
      </c>
      <c r="C53" s="1178"/>
      <c r="D53" s="108"/>
      <c r="E53" s="1179" t="s">
        <v>44</v>
      </c>
      <c r="F53" s="1179"/>
      <c r="G53" s="1179"/>
      <c r="H53" s="1180"/>
      <c r="I53" s="336">
        <v>285</v>
      </c>
      <c r="J53" s="337">
        <v>-52</v>
      </c>
      <c r="K53" s="337">
        <v>503</v>
      </c>
      <c r="L53" s="337">
        <v>674</v>
      </c>
      <c r="M53" s="338">
        <v>819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TSMusbP31OT9rAN80lcZmw0NPMzbZgghc0ljdBrohn/b2vLkHL6APCHGBDLyLaGrTVUeZzLDMi4t6jpVUaJiA==" saltValue="M1DQmE5G2blRD08uT4YC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1305</v>
      </c>
      <c r="G55" s="339">
        <v>1061</v>
      </c>
      <c r="H55" s="340">
        <v>1053</v>
      </c>
    </row>
    <row r="56" spans="2:8" ht="52.5" customHeight="1" x14ac:dyDescent="0.15">
      <c r="B56" s="120"/>
      <c r="C56" s="1198" t="s">
        <v>47</v>
      </c>
      <c r="D56" s="1198"/>
      <c r="E56" s="1199"/>
      <c r="F56" s="341">
        <v>77</v>
      </c>
      <c r="G56" s="341">
        <v>93</v>
      </c>
      <c r="H56" s="342">
        <v>113</v>
      </c>
    </row>
    <row r="57" spans="2:8" ht="53.25" customHeight="1" x14ac:dyDescent="0.15">
      <c r="B57" s="120"/>
      <c r="C57" s="1200" t="s">
        <v>48</v>
      </c>
      <c r="D57" s="1200"/>
      <c r="E57" s="1201"/>
      <c r="F57" s="343">
        <v>640</v>
      </c>
      <c r="G57" s="343">
        <v>683</v>
      </c>
      <c r="H57" s="344">
        <v>540</v>
      </c>
    </row>
    <row r="58" spans="2:8" ht="45.75" customHeight="1" x14ac:dyDescent="0.15">
      <c r="B58" s="121"/>
      <c r="C58" s="1188" t="s">
        <v>559</v>
      </c>
      <c r="D58" s="1189"/>
      <c r="E58" s="1190"/>
      <c r="F58" s="345">
        <v>486</v>
      </c>
      <c r="G58" s="345">
        <v>513</v>
      </c>
      <c r="H58" s="346">
        <v>372</v>
      </c>
    </row>
    <row r="59" spans="2:8" ht="45.75" customHeight="1" x14ac:dyDescent="0.15">
      <c r="B59" s="121"/>
      <c r="C59" s="1188" t="s">
        <v>561</v>
      </c>
      <c r="D59" s="1189"/>
      <c r="E59" s="1190"/>
      <c r="F59" s="345">
        <v>0</v>
      </c>
      <c r="G59" s="345">
        <v>35</v>
      </c>
      <c r="H59" s="346">
        <v>43</v>
      </c>
    </row>
    <row r="60" spans="2:8" ht="45.75" customHeight="1" x14ac:dyDescent="0.15">
      <c r="B60" s="121"/>
      <c r="C60" s="1188" t="s">
        <v>562</v>
      </c>
      <c r="D60" s="1189"/>
      <c r="E60" s="1190"/>
      <c r="F60" s="345">
        <v>38</v>
      </c>
      <c r="G60" s="345">
        <v>38</v>
      </c>
      <c r="H60" s="346">
        <v>38</v>
      </c>
    </row>
    <row r="61" spans="2:8" ht="45.75" customHeight="1" x14ac:dyDescent="0.15">
      <c r="B61" s="121"/>
      <c r="C61" s="1188" t="s">
        <v>563</v>
      </c>
      <c r="D61" s="1189"/>
      <c r="E61" s="1190"/>
      <c r="F61" s="345">
        <v>37</v>
      </c>
      <c r="G61" s="345">
        <v>37</v>
      </c>
      <c r="H61" s="346">
        <v>37</v>
      </c>
    </row>
    <row r="62" spans="2:8" ht="45.75" customHeight="1" thickBot="1" x14ac:dyDescent="0.2">
      <c r="B62" s="122"/>
      <c r="C62" s="1191" t="s">
        <v>560</v>
      </c>
      <c r="D62" s="1192"/>
      <c r="E62" s="1193"/>
      <c r="F62" s="347">
        <v>29</v>
      </c>
      <c r="G62" s="347">
        <v>29</v>
      </c>
      <c r="H62" s="348">
        <v>29</v>
      </c>
    </row>
    <row r="63" spans="2:8" ht="52.5" customHeight="1" thickBot="1" x14ac:dyDescent="0.2">
      <c r="B63" s="123"/>
      <c r="C63" s="1194" t="s">
        <v>49</v>
      </c>
      <c r="D63" s="1194"/>
      <c r="E63" s="1195"/>
      <c r="F63" s="349">
        <v>2022</v>
      </c>
      <c r="G63" s="349">
        <v>1837</v>
      </c>
      <c r="H63" s="350">
        <v>1706</v>
      </c>
    </row>
    <row r="64" spans="2:8" x14ac:dyDescent="0.15"/>
  </sheetData>
  <sheetProtection algorithmName="SHA-512" hashValue="hORkb2BdjReABpNo8jY8HQ+mhm1SGCQuXN4EyZdAaKK9A781GvCZ9Xe70HZDi6kGr0uSlKNMGc8eTRO4QIlZtA==" saltValue="FEg9tqLMzKoWy1WW9uD6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54084</v>
      </c>
      <c r="E3" s="142"/>
      <c r="F3" s="143">
        <v>125391</v>
      </c>
      <c r="G3" s="144"/>
      <c r="H3" s="145"/>
    </row>
    <row r="4" spans="1:8" x14ac:dyDescent="0.15">
      <c r="A4" s="146"/>
      <c r="B4" s="147"/>
      <c r="C4" s="148"/>
      <c r="D4" s="149">
        <v>35747</v>
      </c>
      <c r="E4" s="150"/>
      <c r="F4" s="151">
        <v>68516</v>
      </c>
      <c r="G4" s="152"/>
      <c r="H4" s="153"/>
    </row>
    <row r="5" spans="1:8" x14ac:dyDescent="0.15">
      <c r="A5" s="134" t="s">
        <v>519</v>
      </c>
      <c r="B5" s="139"/>
      <c r="C5" s="140"/>
      <c r="D5" s="141">
        <v>81955</v>
      </c>
      <c r="E5" s="142"/>
      <c r="F5" s="143">
        <v>138402</v>
      </c>
      <c r="G5" s="144"/>
      <c r="H5" s="145"/>
    </row>
    <row r="6" spans="1:8" x14ac:dyDescent="0.15">
      <c r="A6" s="146"/>
      <c r="B6" s="147"/>
      <c r="C6" s="148"/>
      <c r="D6" s="149">
        <v>64413</v>
      </c>
      <c r="E6" s="150"/>
      <c r="F6" s="151">
        <v>70652</v>
      </c>
      <c r="G6" s="152"/>
      <c r="H6" s="153"/>
    </row>
    <row r="7" spans="1:8" x14ac:dyDescent="0.15">
      <c r="A7" s="134" t="s">
        <v>520</v>
      </c>
      <c r="B7" s="139"/>
      <c r="C7" s="140"/>
      <c r="D7" s="141">
        <v>226231</v>
      </c>
      <c r="E7" s="142"/>
      <c r="F7" s="143">
        <v>146367</v>
      </c>
      <c r="G7" s="144"/>
      <c r="H7" s="145"/>
    </row>
    <row r="8" spans="1:8" x14ac:dyDescent="0.15">
      <c r="A8" s="146"/>
      <c r="B8" s="147"/>
      <c r="C8" s="148"/>
      <c r="D8" s="149">
        <v>210351</v>
      </c>
      <c r="E8" s="150"/>
      <c r="F8" s="151">
        <v>79441</v>
      </c>
      <c r="G8" s="152"/>
      <c r="H8" s="153"/>
    </row>
    <row r="9" spans="1:8" x14ac:dyDescent="0.15">
      <c r="A9" s="134" t="s">
        <v>521</v>
      </c>
      <c r="B9" s="139"/>
      <c r="C9" s="140"/>
      <c r="D9" s="141">
        <v>94550</v>
      </c>
      <c r="E9" s="142"/>
      <c r="F9" s="143">
        <v>165181</v>
      </c>
      <c r="G9" s="144"/>
      <c r="H9" s="145"/>
    </row>
    <row r="10" spans="1:8" x14ac:dyDescent="0.15">
      <c r="A10" s="146"/>
      <c r="B10" s="147"/>
      <c r="C10" s="148"/>
      <c r="D10" s="149">
        <v>80749</v>
      </c>
      <c r="E10" s="150"/>
      <c r="F10" s="151">
        <v>82246</v>
      </c>
      <c r="G10" s="152"/>
      <c r="H10" s="153"/>
    </row>
    <row r="11" spans="1:8" x14ac:dyDescent="0.15">
      <c r="A11" s="134" t="s">
        <v>522</v>
      </c>
      <c r="B11" s="139"/>
      <c r="C11" s="140"/>
      <c r="D11" s="141">
        <v>87243</v>
      </c>
      <c r="E11" s="142"/>
      <c r="F11" s="143">
        <v>166234</v>
      </c>
      <c r="G11" s="144"/>
      <c r="H11" s="145"/>
    </row>
    <row r="12" spans="1:8" x14ac:dyDescent="0.15">
      <c r="A12" s="146"/>
      <c r="B12" s="147"/>
      <c r="C12" s="154"/>
      <c r="D12" s="149">
        <v>62570</v>
      </c>
      <c r="E12" s="150"/>
      <c r="F12" s="151">
        <v>89789</v>
      </c>
      <c r="G12" s="152"/>
      <c r="H12" s="153"/>
    </row>
    <row r="13" spans="1:8" x14ac:dyDescent="0.15">
      <c r="A13" s="134"/>
      <c r="B13" s="139"/>
      <c r="C13" s="140"/>
      <c r="D13" s="141">
        <v>108813</v>
      </c>
      <c r="E13" s="142"/>
      <c r="F13" s="143">
        <v>148315</v>
      </c>
      <c r="G13" s="155"/>
      <c r="H13" s="145"/>
    </row>
    <row r="14" spans="1:8" x14ac:dyDescent="0.15">
      <c r="A14" s="146"/>
      <c r="B14" s="147"/>
      <c r="C14" s="148"/>
      <c r="D14" s="149">
        <v>90766</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7.77</v>
      </c>
      <c r="C19" s="156">
        <f>ROUND(VALUE(SUBSTITUTE(実質収支比率等に係る経年分析!G$48,"▲","-")),2)</f>
        <v>6.23</v>
      </c>
      <c r="D19" s="156">
        <f>ROUND(VALUE(SUBSTITUTE(実質収支比率等に係る経年分析!H$48,"▲","-")),2)</f>
        <v>8.91</v>
      </c>
      <c r="E19" s="156">
        <f>ROUND(VALUE(SUBSTITUTE(実質収支比率等に係る経年分析!I$48,"▲","-")),2)</f>
        <v>4.3</v>
      </c>
      <c r="F19" s="156">
        <f>ROUND(VALUE(SUBSTITUTE(実質収支比率等に係る経年分析!J$48,"▲","-")),2)</f>
        <v>8.5399999999999991</v>
      </c>
    </row>
    <row r="20" spans="1:11" x14ac:dyDescent="0.15">
      <c r="A20" s="156" t="s">
        <v>53</v>
      </c>
      <c r="B20" s="156">
        <f>ROUND(VALUE(SUBSTITUTE(実質収支比率等に係る経年分析!F$47,"▲","-")),2)</f>
        <v>36.72</v>
      </c>
      <c r="C20" s="156">
        <f>ROUND(VALUE(SUBSTITUTE(実質収支比率等に係る経年分析!G$47,"▲","-")),2)</f>
        <v>38.090000000000003</v>
      </c>
      <c r="D20" s="156">
        <f>ROUND(VALUE(SUBSTITUTE(実質収支比率等に係る経年分析!H$47,"▲","-")),2)</f>
        <v>39.54</v>
      </c>
      <c r="E20" s="156">
        <f>ROUND(VALUE(SUBSTITUTE(実質収支比率等に係る経年分析!I$47,"▲","-")),2)</f>
        <v>32.020000000000003</v>
      </c>
      <c r="F20" s="156">
        <f>ROUND(VALUE(SUBSTITUTE(実質収支比率等に係る経年分析!J$47,"▲","-")),2)</f>
        <v>31.03</v>
      </c>
    </row>
    <row r="21" spans="1:11" x14ac:dyDescent="0.15">
      <c r="A21" s="156" t="s">
        <v>54</v>
      </c>
      <c r="B21" s="156">
        <f>IF(ISNUMBER(VALUE(SUBSTITUTE(実質収支比率等に係る経年分析!F$49,"▲","-"))),ROUND(VALUE(SUBSTITUTE(実質収支比率等に係る経年分析!F$49,"▲","-")),2),NA())</f>
        <v>11.42</v>
      </c>
      <c r="C21" s="156">
        <f>IF(ISNUMBER(VALUE(SUBSTITUTE(実質収支比率等に係る経年分析!G$49,"▲","-"))),ROUND(VALUE(SUBSTITUTE(実質収支比率等に係る経年分析!G$49,"▲","-")),2),NA())</f>
        <v>2.68</v>
      </c>
      <c r="D21" s="156">
        <f>IF(ISNUMBER(VALUE(SUBSTITUTE(実質収支比率等に係る経年分析!H$49,"▲","-"))),ROUND(VALUE(SUBSTITUTE(実質収支比率等に係る経年分析!H$49,"▲","-")),2),NA())</f>
        <v>2.0299999999999998</v>
      </c>
      <c r="E21" s="156">
        <f>IF(ISNUMBER(VALUE(SUBSTITUTE(実質収支比率等に係る経年分析!I$49,"▲","-"))),ROUND(VALUE(SUBSTITUTE(実質収支比率等に係る経年分析!I$49,"▲","-")),2),NA())</f>
        <v>-11.91</v>
      </c>
      <c r="F21" s="156">
        <f>IF(ISNUMBER(VALUE(SUBSTITUTE(実質収支比率等に係る経年分析!J$49,"▲","-"))),ROUND(VALUE(SUBSTITUTE(実質収支比率等に係る経年分析!J$49,"▲","-")),2),NA())</f>
        <v>4.0999999999999996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長南町後期高齢者医療特別会計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15">
      <c r="A31" s="157" t="str">
        <f>IF(連結実質赤字比率に係る赤字・黒字の構成分析!C$39="",NA(),連結実質赤字比率に係る赤字・黒字の構成分析!C$39)</f>
        <v>長南町笠森霊園事業特別会計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0.28000000000000003</v>
      </c>
    </row>
    <row r="32" spans="1:11" x14ac:dyDescent="0.15">
      <c r="A32" s="157" t="str">
        <f>IF(連結実質赤字比率に係る赤字・黒字の構成分析!C$38="",NA(),連結実質赤字比率に係る赤字・黒字の構成分析!C$38)</f>
        <v>長南町国民健康保険特別会計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0.48</v>
      </c>
    </row>
    <row r="33" spans="1:16" x14ac:dyDescent="0.15">
      <c r="A33" s="157" t="str">
        <f>IF(連結実質赤字比率に係る赤字・黒字の構成分析!C$37="",NA(),連結実質赤字比率に係る赤字・黒字の構成分析!C$37)</f>
        <v>長南町農業集落排水事業会計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0.48</v>
      </c>
    </row>
    <row r="34" spans="1:16" x14ac:dyDescent="0.15">
      <c r="A34" s="157" t="str">
        <f>IF(連結実質赤字比率に係る赤字・黒字の構成分析!C$36="",NA(),連結実質赤字比率に係る赤字・黒字の構成分析!C$36)</f>
        <v>長南町介護保険特別会計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2.4700000000000002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v>
      </c>
    </row>
    <row r="35" spans="1:16" x14ac:dyDescent="0.15">
      <c r="A35" s="157" t="str">
        <f>IF(連結実質赤字比率に係る赤字・黒字の構成分析!C$35="",NA(),連結実質赤字比率に係る赤字・黒字の構成分析!C$35)</f>
        <v>長南町ガス事業会計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4.3099999999999996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448</v>
      </c>
      <c r="E42" s="158"/>
      <c r="F42" s="158"/>
      <c r="G42" s="158">
        <f>'実質公債費比率（分子）の構造'!L$52</f>
        <v>452</v>
      </c>
      <c r="H42" s="158"/>
      <c r="I42" s="158"/>
      <c r="J42" s="158">
        <f>'実質公債費比率（分子）の構造'!M$52</f>
        <v>445</v>
      </c>
      <c r="K42" s="158"/>
      <c r="L42" s="158"/>
      <c r="M42" s="158">
        <f>'実質公債費比率（分子）の構造'!N$52</f>
        <v>441</v>
      </c>
      <c r="N42" s="158"/>
      <c r="O42" s="158"/>
      <c r="P42" s="158">
        <f>'実質公債費比率（分子）の構造'!O$52</f>
        <v>414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49</v>
      </c>
      <c r="C44" s="158"/>
      <c r="D44" s="158"/>
      <c r="E44" s="158">
        <f>'実質公債費比率（分子）の構造'!L$50</f>
        <v>49</v>
      </c>
      <c r="F44" s="158"/>
      <c r="G44" s="158"/>
      <c r="H44" s="158">
        <f>'実質公債費比率（分子）の構造'!M$50</f>
        <v>46</v>
      </c>
      <c r="I44" s="158"/>
      <c r="J44" s="158"/>
      <c r="K44" s="158">
        <f>'実質公債費比率（分子）の構造'!N$50</f>
        <v>45</v>
      </c>
      <c r="L44" s="158"/>
      <c r="M44" s="158"/>
      <c r="N44" s="158">
        <f>'実質公債費比率（分子）の構造'!O$50</f>
        <v>43</v>
      </c>
      <c r="O44" s="158"/>
      <c r="P44" s="158"/>
    </row>
    <row r="45" spans="1:16" x14ac:dyDescent="0.15">
      <c r="A45" s="158" t="s">
        <v>63</v>
      </c>
      <c r="B45" s="158">
        <f>'実質公債費比率（分子）の構造'!K$49</f>
        <v>30</v>
      </c>
      <c r="C45" s="158"/>
      <c r="D45" s="158"/>
      <c r="E45" s="158">
        <f>'実質公債費比率（分子）の構造'!L$49</f>
        <v>30</v>
      </c>
      <c r="F45" s="158"/>
      <c r="G45" s="158"/>
      <c r="H45" s="158">
        <f>'実質公債費比率（分子）の構造'!M$49</f>
        <v>27</v>
      </c>
      <c r="I45" s="158"/>
      <c r="J45" s="158"/>
      <c r="K45" s="158">
        <f>'実質公債費比率（分子）の構造'!N$49</f>
        <v>37</v>
      </c>
      <c r="L45" s="158"/>
      <c r="M45" s="158"/>
      <c r="N45" s="158">
        <f>'実質公債費比率（分子）の構造'!O$49</f>
        <v>32</v>
      </c>
      <c r="O45" s="158"/>
      <c r="P45" s="158"/>
    </row>
    <row r="46" spans="1:16" x14ac:dyDescent="0.15">
      <c r="A46" s="158" t="s">
        <v>64</v>
      </c>
      <c r="B46" s="158">
        <f>'実質公債費比率（分子）の構造'!K$48</f>
        <v>135</v>
      </c>
      <c r="C46" s="158"/>
      <c r="D46" s="158"/>
      <c r="E46" s="158">
        <f>'実質公債費比率（分子）の構造'!L$48</f>
        <v>134</v>
      </c>
      <c r="F46" s="158"/>
      <c r="G46" s="158"/>
      <c r="H46" s="158">
        <f>'実質公債費比率（分子）の構造'!M$48</f>
        <v>137</v>
      </c>
      <c r="I46" s="158"/>
      <c r="J46" s="158"/>
      <c r="K46" s="158">
        <f>'実質公債費比率（分子）の構造'!N$48</f>
        <v>146</v>
      </c>
      <c r="L46" s="158"/>
      <c r="M46" s="158"/>
      <c r="N46" s="158">
        <f>'実質公債費比率（分子）の構造'!O$48</f>
        <v>140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404</v>
      </c>
      <c r="C49" s="158"/>
      <c r="D49" s="158"/>
      <c r="E49" s="158">
        <f>'実質公債費比率（分子）の構造'!L$45</f>
        <v>414</v>
      </c>
      <c r="F49" s="158"/>
      <c r="G49" s="158"/>
      <c r="H49" s="158">
        <f>'実質公債費比率（分子）の構造'!M$45</f>
        <v>424</v>
      </c>
      <c r="I49" s="158"/>
      <c r="J49" s="158"/>
      <c r="K49" s="158">
        <f>'実質公債費比率（分子）の構造'!N$45</f>
        <v>438</v>
      </c>
      <c r="L49" s="158"/>
      <c r="M49" s="158"/>
      <c r="N49" s="158">
        <f>'実質公債費比率（分子）の構造'!O$45</f>
        <v>423</v>
      </c>
      <c r="O49" s="158"/>
      <c r="P49" s="158"/>
    </row>
    <row r="50" spans="1:16" x14ac:dyDescent="0.15">
      <c r="A50" s="158" t="s">
        <v>67</v>
      </c>
      <c r="B50" s="158" t="e">
        <f>NA()</f>
        <v>#N/A</v>
      </c>
      <c r="C50" s="158">
        <f>IF(ISNUMBER('実質公債費比率（分子）の構造'!K$53),'実質公債費比率（分子）の構造'!K$53,NA())</f>
        <v>170</v>
      </c>
      <c r="D50" s="158" t="e">
        <f>NA()</f>
        <v>#N/A</v>
      </c>
      <c r="E50" s="158" t="e">
        <f>NA()</f>
        <v>#N/A</v>
      </c>
      <c r="F50" s="158">
        <f>IF(ISNUMBER('実質公債費比率（分子）の構造'!L$53),'実質公債費比率（分子）の構造'!L$53,NA())</f>
        <v>175</v>
      </c>
      <c r="G50" s="158" t="e">
        <f>NA()</f>
        <v>#N/A</v>
      </c>
      <c r="H50" s="158" t="e">
        <f>NA()</f>
        <v>#N/A</v>
      </c>
      <c r="I50" s="158">
        <f>IF(ISNUMBER('実質公債費比率（分子）の構造'!M$53),'実質公債費比率（分子）の構造'!M$53,NA())</f>
        <v>189</v>
      </c>
      <c r="J50" s="158" t="e">
        <f>NA()</f>
        <v>#N/A</v>
      </c>
      <c r="K50" s="158" t="e">
        <f>NA()</f>
        <v>#N/A</v>
      </c>
      <c r="L50" s="158">
        <f>IF(ISNUMBER('実質公債費比率（分子）の構造'!N$53),'実質公債費比率（分子）の構造'!N$53,NA())</f>
        <v>225</v>
      </c>
      <c r="M50" s="158" t="e">
        <f>NA()</f>
        <v>#N/A</v>
      </c>
      <c r="N50" s="158" t="e">
        <f>NA()</f>
        <v>#N/A</v>
      </c>
      <c r="O50" s="158">
        <f>IF(ISNUMBER('実質公債費比率（分子）の構造'!O$53),'実質公債費比率（分子）の構造'!O$53,NA())</f>
        <v>224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4184</v>
      </c>
      <c r="E56" s="157"/>
      <c r="F56" s="157"/>
      <c r="G56" s="157">
        <f>'将来負担比率（分子）の構造'!J$52</f>
        <v>4021</v>
      </c>
      <c r="H56" s="157"/>
      <c r="I56" s="157"/>
      <c r="J56" s="157">
        <f>'将来負担比率（分子）の構造'!K$52</f>
        <v>4018</v>
      </c>
      <c r="K56" s="157"/>
      <c r="L56" s="157"/>
      <c r="M56" s="157">
        <f>'将来負担比率（分子）の構造'!L$52</f>
        <v>3900</v>
      </c>
      <c r="N56" s="157"/>
      <c r="O56" s="157"/>
      <c r="P56" s="157">
        <f>'将来負担比率（分子）の構造'!M$52</f>
        <v>3723</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2411</v>
      </c>
      <c r="E58" s="157"/>
      <c r="F58" s="157"/>
      <c r="G58" s="157">
        <f>'将来負担比率（分子）の構造'!J$50</f>
        <v>2690</v>
      </c>
      <c r="H58" s="157"/>
      <c r="I58" s="157"/>
      <c r="J58" s="157">
        <f>'将来負担比率（分子）の構造'!K$50</f>
        <v>2462</v>
      </c>
      <c r="K58" s="157"/>
      <c r="L58" s="157"/>
      <c r="M58" s="157">
        <f>'将来負担比率（分子）の構造'!L$50</f>
        <v>2300</v>
      </c>
      <c r="N58" s="157"/>
      <c r="O58" s="157"/>
      <c r="P58" s="157">
        <f>'将来負担比率（分子）の構造'!M$50</f>
        <v>2158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1235</v>
      </c>
      <c r="C62" s="157"/>
      <c r="D62" s="157"/>
      <c r="E62" s="157">
        <f>'将来負担比率（分子）の構造'!J$45</f>
        <v>1180</v>
      </c>
      <c r="F62" s="157"/>
      <c r="G62" s="157"/>
      <c r="H62" s="157">
        <f>'将来負担比率（分子）の構造'!K$45</f>
        <v>1101</v>
      </c>
      <c r="I62" s="157"/>
      <c r="J62" s="157"/>
      <c r="K62" s="157">
        <f>'将来負担比率（分子）の構造'!L$45</f>
        <v>1049</v>
      </c>
      <c r="L62" s="157"/>
      <c r="M62" s="157"/>
      <c r="N62" s="157">
        <f>'将来負担比率（分子）の構造'!M$45</f>
        <v>1016</v>
      </c>
      <c r="O62" s="157"/>
      <c r="P62" s="157"/>
    </row>
    <row r="63" spans="1:16" x14ac:dyDescent="0.15">
      <c r="A63" s="157" t="s">
        <v>34</v>
      </c>
      <c r="B63" s="157">
        <f>'将来負担比率（分子）の構造'!I$44</f>
        <v>257</v>
      </c>
      <c r="C63" s="157"/>
      <c r="D63" s="157"/>
      <c r="E63" s="157">
        <f>'将来負担比率（分子）の構造'!J$44</f>
        <v>254</v>
      </c>
      <c r="F63" s="157"/>
      <c r="G63" s="157"/>
      <c r="H63" s="157">
        <f>'将来負担比率（分子）の構造'!K$44</f>
        <v>272</v>
      </c>
      <c r="I63" s="157"/>
      <c r="J63" s="157"/>
      <c r="K63" s="157">
        <f>'将来負担比率（分子）の構造'!L$44</f>
        <v>275</v>
      </c>
      <c r="L63" s="157"/>
      <c r="M63" s="157"/>
      <c r="N63" s="157">
        <f>'将来負担比率（分子）の構造'!M$44</f>
        <v>290</v>
      </c>
      <c r="O63" s="157"/>
      <c r="P63" s="157"/>
    </row>
    <row r="64" spans="1:16" x14ac:dyDescent="0.15">
      <c r="A64" s="157" t="s">
        <v>33</v>
      </c>
      <c r="B64" s="157">
        <f>'将来負担比率（分子）の構造'!I$43</f>
        <v>854</v>
      </c>
      <c r="C64" s="157"/>
      <c r="D64" s="157"/>
      <c r="E64" s="157">
        <f>'将来負担比率（分子）の構造'!J$43</f>
        <v>738</v>
      </c>
      <c r="F64" s="157"/>
      <c r="G64" s="157"/>
      <c r="H64" s="157">
        <f>'将来負担比率（分子）の構造'!K$43</f>
        <v>632</v>
      </c>
      <c r="I64" s="157"/>
      <c r="J64" s="157"/>
      <c r="K64" s="157">
        <f>'将来負担比率（分子）の構造'!L$43</f>
        <v>537</v>
      </c>
      <c r="L64" s="157"/>
      <c r="M64" s="157"/>
      <c r="N64" s="157">
        <f>'将来負担比率（分子）の構造'!M$43</f>
        <v>451</v>
      </c>
      <c r="O64" s="157"/>
      <c r="P64" s="157"/>
    </row>
    <row r="65" spans="1:16" x14ac:dyDescent="0.15">
      <c r="A65" s="157" t="s">
        <v>32</v>
      </c>
      <c r="B65" s="157">
        <f>'将来負担比率（分子）の構造'!I$42</f>
        <v>524</v>
      </c>
      <c r="C65" s="157"/>
      <c r="D65" s="157"/>
      <c r="E65" s="157">
        <f>'将来負担比率（分子）の構造'!J$42</f>
        <v>476</v>
      </c>
      <c r="F65" s="157"/>
      <c r="G65" s="157"/>
      <c r="H65" s="157">
        <f>'将来負担比率（分子）の構造'!K$42</f>
        <v>432</v>
      </c>
      <c r="I65" s="157"/>
      <c r="J65" s="157"/>
      <c r="K65" s="157">
        <f>'将来負担比率（分子）の構造'!L$42</f>
        <v>390</v>
      </c>
      <c r="L65" s="157"/>
      <c r="M65" s="157"/>
      <c r="N65" s="157">
        <f>'将来負担比率（分子）の構造'!M$42</f>
        <v>350</v>
      </c>
      <c r="O65" s="157"/>
      <c r="P65" s="157"/>
    </row>
    <row r="66" spans="1:16" x14ac:dyDescent="0.15">
      <c r="A66" s="157" t="s">
        <v>31</v>
      </c>
      <c r="B66" s="157">
        <f>'将来負担比率（分子）の構造'!I$41</f>
        <v>4011</v>
      </c>
      <c r="C66" s="157"/>
      <c r="D66" s="157"/>
      <c r="E66" s="157">
        <f>'将来負担比率（分子）の構造'!J$41</f>
        <v>4011</v>
      </c>
      <c r="F66" s="157"/>
      <c r="G66" s="157"/>
      <c r="H66" s="157">
        <f>'将来負担比率（分子）の構造'!K$41</f>
        <v>4546</v>
      </c>
      <c r="I66" s="157"/>
      <c r="J66" s="157"/>
      <c r="K66" s="157">
        <f>'将来負担比率（分子）の構造'!L$41</f>
        <v>4623</v>
      </c>
      <c r="L66" s="157"/>
      <c r="M66" s="157"/>
      <c r="N66" s="157">
        <f>'将来負担比率（分子）の構造'!M$41</f>
        <v>4592</v>
      </c>
      <c r="O66" s="157"/>
      <c r="P66" s="157"/>
    </row>
    <row r="67" spans="1:16" x14ac:dyDescent="0.15">
      <c r="A67" s="157" t="s">
        <v>71</v>
      </c>
      <c r="B67" s="157" t="e">
        <f>NA()</f>
        <v>#N/A</v>
      </c>
      <c r="C67" s="157">
        <f>IF(ISNUMBER('将来負担比率（分子）の構造'!I$53), IF('将来負担比率（分子）の構造'!I$53 &lt; 0, 0, '将来負担比率（分子）の構造'!I$53), NA())</f>
        <v>285</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503</v>
      </c>
      <c r="J67" s="157" t="e">
        <f>NA()</f>
        <v>#N/A</v>
      </c>
      <c r="K67" s="157" t="e">
        <f>NA()</f>
        <v>#N/A</v>
      </c>
      <c r="L67" s="157">
        <f>IF(ISNUMBER('将来負担比率（分子）の構造'!L$53), IF('将来負担比率（分子）の構造'!L$53 &lt; 0, 0, '将来負担比率（分子）の構造'!L$53), NA())</f>
        <v>674</v>
      </c>
      <c r="M67" s="157" t="e">
        <f>NA()</f>
        <v>#N/A</v>
      </c>
      <c r="N67" s="157" t="e">
        <f>NA()</f>
        <v>#N/A</v>
      </c>
      <c r="O67" s="157">
        <f>IF(ISNUMBER('将来負担比率（分子）の構造'!M$53), IF('将来負担比率（分子）の構造'!M$53 &lt; 0, 0, '将来負担比率（分子）の構造'!M$53), NA())</f>
        <v>819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1305</v>
      </c>
      <c r="C72" s="161">
        <f>基金残高に係る経年分析!G55</f>
        <v>1061</v>
      </c>
      <c r="D72" s="161">
        <f>基金残高に係る経年分析!H55</f>
        <v>1053</v>
      </c>
    </row>
    <row r="73" spans="1:16" x14ac:dyDescent="0.15">
      <c r="A73" s="160" t="s">
        <v>74</v>
      </c>
      <c r="B73" s="161">
        <f>基金残高に係る経年分析!F56</f>
        <v>77</v>
      </c>
      <c r="C73" s="161">
        <f>基金残高に係る経年分析!G56</f>
        <v>93</v>
      </c>
      <c r="D73" s="161">
        <f>基金残高に係る経年分析!H56</f>
        <v>113</v>
      </c>
    </row>
    <row r="74" spans="1:16" x14ac:dyDescent="0.15">
      <c r="A74" s="160" t="s">
        <v>75</v>
      </c>
      <c r="B74" s="161">
        <f>基金残高に係る経年分析!F57</f>
        <v>640</v>
      </c>
      <c r="C74" s="161">
        <f>基金残高に係る経年分析!G57</f>
        <v>683</v>
      </c>
      <c r="D74" s="161">
        <f>基金残高に係る経年分析!H57</f>
        <v>540</v>
      </c>
    </row>
  </sheetData>
  <sheetProtection algorithmName="SHA-512" hashValue="NHxYoC0CQF5WgvcJNy1rF8FImHV8FbrMkYAWfQZKkm5gL9qm2Dfh8A5f8cnpR/HRA+dEk66OFsUHLCzbiPqZkw==" saltValue="FXiyZRWL6WtGjJDbYI6H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1181123</v>
      </c>
      <c r="S5" s="664"/>
      <c r="T5" s="664"/>
      <c r="U5" s="664"/>
      <c r="V5" s="664"/>
      <c r="W5" s="664"/>
      <c r="X5" s="664"/>
      <c r="Y5" s="689"/>
      <c r="Z5" s="702">
        <v>18.600000000000001</v>
      </c>
      <c r="AA5" s="702"/>
      <c r="AB5" s="702"/>
      <c r="AC5" s="702"/>
      <c r="AD5" s="703">
        <v>1181123</v>
      </c>
      <c r="AE5" s="703"/>
      <c r="AF5" s="703"/>
      <c r="AG5" s="703"/>
      <c r="AH5" s="703"/>
      <c r="AI5" s="703"/>
      <c r="AJ5" s="703"/>
      <c r="AK5" s="703"/>
      <c r="AL5" s="690">
        <v>34.5</v>
      </c>
      <c r="AM5" s="672"/>
      <c r="AN5" s="672"/>
      <c r="AO5" s="691"/>
      <c r="AP5" s="666" t="s">
        <v>216</v>
      </c>
      <c r="AQ5" s="667"/>
      <c r="AR5" s="667"/>
      <c r="AS5" s="667"/>
      <c r="AT5" s="667"/>
      <c r="AU5" s="667"/>
      <c r="AV5" s="667"/>
      <c r="AW5" s="667"/>
      <c r="AX5" s="667"/>
      <c r="AY5" s="667"/>
      <c r="AZ5" s="667"/>
      <c r="BA5" s="667"/>
      <c r="BB5" s="667"/>
      <c r="BC5" s="667"/>
      <c r="BD5" s="667"/>
      <c r="BE5" s="667"/>
      <c r="BF5" s="668"/>
      <c r="BG5" s="608">
        <v>1181123</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89701</v>
      </c>
      <c r="S6" s="609"/>
      <c r="T6" s="609"/>
      <c r="U6" s="609"/>
      <c r="V6" s="609"/>
      <c r="W6" s="609"/>
      <c r="X6" s="609"/>
      <c r="Y6" s="610"/>
      <c r="Z6" s="646">
        <v>1.4</v>
      </c>
      <c r="AA6" s="646"/>
      <c r="AB6" s="646"/>
      <c r="AC6" s="646"/>
      <c r="AD6" s="647">
        <v>89701</v>
      </c>
      <c r="AE6" s="647"/>
      <c r="AF6" s="647"/>
      <c r="AG6" s="647"/>
      <c r="AH6" s="647"/>
      <c r="AI6" s="647"/>
      <c r="AJ6" s="647"/>
      <c r="AK6" s="647"/>
      <c r="AL6" s="611">
        <v>2.6</v>
      </c>
      <c r="AM6" s="612"/>
      <c r="AN6" s="612"/>
      <c r="AO6" s="648"/>
      <c r="AP6" s="605" t="s">
        <v>221</v>
      </c>
      <c r="AQ6" s="606"/>
      <c r="AR6" s="606"/>
      <c r="AS6" s="606"/>
      <c r="AT6" s="606"/>
      <c r="AU6" s="606"/>
      <c r="AV6" s="606"/>
      <c r="AW6" s="606"/>
      <c r="AX6" s="606"/>
      <c r="AY6" s="606"/>
      <c r="AZ6" s="606"/>
      <c r="BA6" s="606"/>
      <c r="BB6" s="606"/>
      <c r="BC6" s="606"/>
      <c r="BD6" s="606"/>
      <c r="BE6" s="606"/>
      <c r="BF6" s="607"/>
      <c r="BG6" s="608">
        <v>1181123</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61302</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61302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424</v>
      </c>
      <c r="S7" s="609"/>
      <c r="T7" s="609"/>
      <c r="U7" s="609"/>
      <c r="V7" s="609"/>
      <c r="W7" s="609"/>
      <c r="X7" s="609"/>
      <c r="Y7" s="610"/>
      <c r="Z7" s="646">
        <v>0</v>
      </c>
      <c r="AA7" s="646"/>
      <c r="AB7" s="646"/>
      <c r="AC7" s="646"/>
      <c r="AD7" s="647">
        <v>424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360196</v>
      </c>
      <c r="BH7" s="609"/>
      <c r="BI7" s="609"/>
      <c r="BJ7" s="609"/>
      <c r="BK7" s="609"/>
      <c r="BL7" s="609"/>
      <c r="BM7" s="609"/>
      <c r="BN7" s="610"/>
      <c r="BO7" s="646">
        <v>30.5</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1711884</v>
      </c>
      <c r="CS7" s="609"/>
      <c r="CT7" s="609"/>
      <c r="CU7" s="609"/>
      <c r="CV7" s="609"/>
      <c r="CW7" s="609"/>
      <c r="CX7" s="609"/>
      <c r="CY7" s="610"/>
      <c r="CZ7" s="646">
        <v>29.2</v>
      </c>
      <c r="DA7" s="646"/>
      <c r="DB7" s="646"/>
      <c r="DC7" s="646"/>
      <c r="DD7" s="614">
        <v>210225</v>
      </c>
      <c r="DE7" s="609"/>
      <c r="DF7" s="609"/>
      <c r="DG7" s="609"/>
      <c r="DH7" s="609"/>
      <c r="DI7" s="609"/>
      <c r="DJ7" s="609"/>
      <c r="DK7" s="609"/>
      <c r="DL7" s="609"/>
      <c r="DM7" s="609"/>
      <c r="DN7" s="609"/>
      <c r="DO7" s="609"/>
      <c r="DP7" s="610"/>
      <c r="DQ7" s="614">
        <v>1072788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7132</v>
      </c>
      <c r="S8" s="609"/>
      <c r="T8" s="609"/>
      <c r="U8" s="609"/>
      <c r="V8" s="609"/>
      <c r="W8" s="609"/>
      <c r="X8" s="609"/>
      <c r="Y8" s="610"/>
      <c r="Z8" s="646">
        <v>0.1</v>
      </c>
      <c r="AA8" s="646"/>
      <c r="AB8" s="646"/>
      <c r="AC8" s="646"/>
      <c r="AD8" s="647">
        <v>7132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13695</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1182544</v>
      </c>
      <c r="CS8" s="609"/>
      <c r="CT8" s="609"/>
      <c r="CU8" s="609"/>
      <c r="CV8" s="609"/>
      <c r="CW8" s="609"/>
      <c r="CX8" s="609"/>
      <c r="CY8" s="610"/>
      <c r="CZ8" s="646">
        <v>20.2</v>
      </c>
      <c r="DA8" s="646"/>
      <c r="DB8" s="646"/>
      <c r="DC8" s="646"/>
      <c r="DD8" s="614">
        <v>3567</v>
      </c>
      <c r="DE8" s="609"/>
      <c r="DF8" s="609"/>
      <c r="DG8" s="609"/>
      <c r="DH8" s="609"/>
      <c r="DI8" s="609"/>
      <c r="DJ8" s="609"/>
      <c r="DK8" s="609"/>
      <c r="DL8" s="609"/>
      <c r="DM8" s="609"/>
      <c r="DN8" s="609"/>
      <c r="DO8" s="609"/>
      <c r="DP8" s="610"/>
      <c r="DQ8" s="614">
        <v>814352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10661</v>
      </c>
      <c r="S9" s="609"/>
      <c r="T9" s="609"/>
      <c r="U9" s="609"/>
      <c r="V9" s="609"/>
      <c r="W9" s="609"/>
      <c r="X9" s="609"/>
      <c r="Y9" s="610"/>
      <c r="Z9" s="646">
        <v>0.2</v>
      </c>
      <c r="AA9" s="646"/>
      <c r="AB9" s="646"/>
      <c r="AC9" s="646"/>
      <c r="AD9" s="647">
        <v>10661</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266701</v>
      </c>
      <c r="BH9" s="609"/>
      <c r="BI9" s="609"/>
      <c r="BJ9" s="609"/>
      <c r="BK9" s="609"/>
      <c r="BL9" s="609"/>
      <c r="BM9" s="609"/>
      <c r="BN9" s="610"/>
      <c r="BO9" s="646">
        <v>22.6</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459977</v>
      </c>
      <c r="CS9" s="609"/>
      <c r="CT9" s="609"/>
      <c r="CU9" s="609"/>
      <c r="CV9" s="609"/>
      <c r="CW9" s="609"/>
      <c r="CX9" s="609"/>
      <c r="CY9" s="610"/>
      <c r="CZ9" s="646">
        <v>7.8</v>
      </c>
      <c r="DA9" s="646"/>
      <c r="DB9" s="646"/>
      <c r="DC9" s="646"/>
      <c r="DD9" s="614">
        <v>6461</v>
      </c>
      <c r="DE9" s="609"/>
      <c r="DF9" s="609"/>
      <c r="DG9" s="609"/>
      <c r="DH9" s="609"/>
      <c r="DI9" s="609"/>
      <c r="DJ9" s="609"/>
      <c r="DK9" s="609"/>
      <c r="DL9" s="609"/>
      <c r="DM9" s="609"/>
      <c r="DN9" s="609"/>
      <c r="DO9" s="609"/>
      <c r="DP9" s="610"/>
      <c r="DQ9" s="614">
        <v>368250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32593</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192645</v>
      </c>
      <c r="S11" s="609"/>
      <c r="T11" s="609"/>
      <c r="U11" s="609"/>
      <c r="V11" s="609"/>
      <c r="W11" s="609"/>
      <c r="X11" s="609"/>
      <c r="Y11" s="610"/>
      <c r="Z11" s="611">
        <v>3</v>
      </c>
      <c r="AA11" s="612"/>
      <c r="AB11" s="612"/>
      <c r="AC11" s="613"/>
      <c r="AD11" s="614">
        <v>192645</v>
      </c>
      <c r="AE11" s="609"/>
      <c r="AF11" s="609"/>
      <c r="AG11" s="609"/>
      <c r="AH11" s="609"/>
      <c r="AI11" s="609"/>
      <c r="AJ11" s="609"/>
      <c r="AK11" s="610"/>
      <c r="AL11" s="611">
        <v>5.6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47207</v>
      </c>
      <c r="BH11" s="609"/>
      <c r="BI11" s="609"/>
      <c r="BJ11" s="609"/>
      <c r="BK11" s="609"/>
      <c r="BL11" s="609"/>
      <c r="BM11" s="609"/>
      <c r="BN11" s="610"/>
      <c r="BO11" s="646">
        <v>4</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448300</v>
      </c>
      <c r="CS11" s="609"/>
      <c r="CT11" s="609"/>
      <c r="CU11" s="609"/>
      <c r="CV11" s="609"/>
      <c r="CW11" s="609"/>
      <c r="CX11" s="609"/>
      <c r="CY11" s="610"/>
      <c r="CZ11" s="646">
        <v>7.6</v>
      </c>
      <c r="DA11" s="646"/>
      <c r="DB11" s="646"/>
      <c r="DC11" s="646"/>
      <c r="DD11" s="614">
        <v>79175</v>
      </c>
      <c r="DE11" s="609"/>
      <c r="DF11" s="609"/>
      <c r="DG11" s="609"/>
      <c r="DH11" s="609"/>
      <c r="DI11" s="609"/>
      <c r="DJ11" s="609"/>
      <c r="DK11" s="609"/>
      <c r="DL11" s="609"/>
      <c r="DM11" s="609"/>
      <c r="DN11" s="609"/>
      <c r="DO11" s="609"/>
      <c r="DP11" s="610"/>
      <c r="DQ11" s="614">
        <v>335920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111177</v>
      </c>
      <c r="S12" s="609"/>
      <c r="T12" s="609"/>
      <c r="U12" s="609"/>
      <c r="V12" s="609"/>
      <c r="W12" s="609"/>
      <c r="X12" s="609"/>
      <c r="Y12" s="610"/>
      <c r="Z12" s="646">
        <v>1.7</v>
      </c>
      <c r="AA12" s="646"/>
      <c r="AB12" s="646"/>
      <c r="AC12" s="646"/>
      <c r="AD12" s="647">
        <v>111177</v>
      </c>
      <c r="AE12" s="647"/>
      <c r="AF12" s="647"/>
      <c r="AG12" s="647"/>
      <c r="AH12" s="647"/>
      <c r="AI12" s="647"/>
      <c r="AJ12" s="647"/>
      <c r="AK12" s="647"/>
      <c r="AL12" s="611">
        <v>3.2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728479</v>
      </c>
      <c r="BH12" s="609"/>
      <c r="BI12" s="609"/>
      <c r="BJ12" s="609"/>
      <c r="BK12" s="609"/>
      <c r="BL12" s="609"/>
      <c r="BM12" s="609"/>
      <c r="BN12" s="610"/>
      <c r="BO12" s="646">
        <v>61.7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85855</v>
      </c>
      <c r="CS12" s="609"/>
      <c r="CT12" s="609"/>
      <c r="CU12" s="609"/>
      <c r="CV12" s="609"/>
      <c r="CW12" s="609"/>
      <c r="CX12" s="609"/>
      <c r="CY12" s="610"/>
      <c r="CZ12" s="646">
        <v>1.5</v>
      </c>
      <c r="DA12" s="646"/>
      <c r="DB12" s="646"/>
      <c r="DC12" s="646"/>
      <c r="DD12" s="614">
        <v>2942</v>
      </c>
      <c r="DE12" s="609"/>
      <c r="DF12" s="609"/>
      <c r="DG12" s="609"/>
      <c r="DH12" s="609"/>
      <c r="DI12" s="609"/>
      <c r="DJ12" s="609"/>
      <c r="DK12" s="609"/>
      <c r="DL12" s="609"/>
      <c r="DM12" s="609"/>
      <c r="DN12" s="609"/>
      <c r="DO12" s="609"/>
      <c r="DP12" s="610"/>
      <c r="DQ12" s="614">
        <v>83540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728426</v>
      </c>
      <c r="BH13" s="609"/>
      <c r="BI13" s="609"/>
      <c r="BJ13" s="609"/>
      <c r="BK13" s="609"/>
      <c r="BL13" s="609"/>
      <c r="BM13" s="609"/>
      <c r="BN13" s="610"/>
      <c r="BO13" s="646">
        <v>61.7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406873</v>
      </c>
      <c r="CS13" s="609"/>
      <c r="CT13" s="609"/>
      <c r="CU13" s="609"/>
      <c r="CV13" s="609"/>
      <c r="CW13" s="609"/>
      <c r="CX13" s="609"/>
      <c r="CY13" s="610"/>
      <c r="CZ13" s="646">
        <v>6.9</v>
      </c>
      <c r="DA13" s="646"/>
      <c r="DB13" s="646"/>
      <c r="DC13" s="646"/>
      <c r="DD13" s="614">
        <v>278523</v>
      </c>
      <c r="DE13" s="609"/>
      <c r="DF13" s="609"/>
      <c r="DG13" s="609"/>
      <c r="DH13" s="609"/>
      <c r="DI13" s="609"/>
      <c r="DJ13" s="609"/>
      <c r="DK13" s="609"/>
      <c r="DL13" s="609"/>
      <c r="DM13" s="609"/>
      <c r="DN13" s="609"/>
      <c r="DO13" s="609"/>
      <c r="DP13" s="610"/>
      <c r="DQ13" s="614">
        <v>91932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35275</v>
      </c>
      <c r="BH14" s="609"/>
      <c r="BI14" s="609"/>
      <c r="BJ14" s="609"/>
      <c r="BK14" s="609"/>
      <c r="BL14" s="609"/>
      <c r="BM14" s="609"/>
      <c r="BN14" s="610"/>
      <c r="BO14" s="646">
        <v>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200506</v>
      </c>
      <c r="CS14" s="609"/>
      <c r="CT14" s="609"/>
      <c r="CU14" s="609"/>
      <c r="CV14" s="609"/>
      <c r="CW14" s="609"/>
      <c r="CX14" s="609"/>
      <c r="CY14" s="610"/>
      <c r="CZ14" s="646">
        <v>3.4</v>
      </c>
      <c r="DA14" s="646"/>
      <c r="DB14" s="646"/>
      <c r="DC14" s="646"/>
      <c r="DD14" s="614">
        <v>11855</v>
      </c>
      <c r="DE14" s="609"/>
      <c r="DF14" s="609"/>
      <c r="DG14" s="609"/>
      <c r="DH14" s="609"/>
      <c r="DI14" s="609"/>
      <c r="DJ14" s="609"/>
      <c r="DK14" s="609"/>
      <c r="DL14" s="609"/>
      <c r="DM14" s="609"/>
      <c r="DN14" s="609"/>
      <c r="DO14" s="609"/>
      <c r="DP14" s="610"/>
      <c r="DQ14" s="614">
        <v>189341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17567</v>
      </c>
      <c r="S15" s="609"/>
      <c r="T15" s="609"/>
      <c r="U15" s="609"/>
      <c r="V15" s="609"/>
      <c r="W15" s="609"/>
      <c r="X15" s="609"/>
      <c r="Y15" s="610"/>
      <c r="Z15" s="646">
        <v>0.3</v>
      </c>
      <c r="AA15" s="646"/>
      <c r="AB15" s="646"/>
      <c r="AC15" s="646"/>
      <c r="AD15" s="647">
        <v>17567</v>
      </c>
      <c r="AE15" s="647"/>
      <c r="AF15" s="647"/>
      <c r="AG15" s="647"/>
      <c r="AH15" s="647"/>
      <c r="AI15" s="647"/>
      <c r="AJ15" s="647"/>
      <c r="AK15" s="647"/>
      <c r="AL15" s="611">
        <v>0.5</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47740</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447449</v>
      </c>
      <c r="CS15" s="609"/>
      <c r="CT15" s="609"/>
      <c r="CU15" s="609"/>
      <c r="CV15" s="609"/>
      <c r="CW15" s="609"/>
      <c r="CX15" s="609"/>
      <c r="CY15" s="610"/>
      <c r="CZ15" s="646">
        <v>7.6</v>
      </c>
      <c r="DA15" s="646"/>
      <c r="DB15" s="646"/>
      <c r="DC15" s="646"/>
      <c r="DD15" s="614">
        <v>24412</v>
      </c>
      <c r="DE15" s="609"/>
      <c r="DF15" s="609"/>
      <c r="DG15" s="609"/>
      <c r="DH15" s="609"/>
      <c r="DI15" s="609"/>
      <c r="DJ15" s="609"/>
      <c r="DK15" s="609"/>
      <c r="DL15" s="609"/>
      <c r="DM15" s="609"/>
      <c r="DN15" s="609"/>
      <c r="DO15" s="609"/>
      <c r="DP15" s="610"/>
      <c r="DQ15" s="614">
        <v>378238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20649</v>
      </c>
      <c r="S16" s="609"/>
      <c r="T16" s="609"/>
      <c r="U16" s="609"/>
      <c r="V16" s="609"/>
      <c r="W16" s="609"/>
      <c r="X16" s="609"/>
      <c r="Y16" s="610"/>
      <c r="Z16" s="646">
        <v>0.3</v>
      </c>
      <c r="AA16" s="646"/>
      <c r="AB16" s="646"/>
      <c r="AC16" s="646"/>
      <c r="AD16" s="647">
        <v>20649</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9433</v>
      </c>
      <c r="BH16" s="609"/>
      <c r="BI16" s="609"/>
      <c r="BJ16" s="609"/>
      <c r="BK16" s="609"/>
      <c r="BL16" s="609"/>
      <c r="BM16" s="609"/>
      <c r="BN16" s="610"/>
      <c r="BO16" s="646">
        <v>0.8</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439961</v>
      </c>
      <c r="CS16" s="609"/>
      <c r="CT16" s="609"/>
      <c r="CU16" s="609"/>
      <c r="CV16" s="609"/>
      <c r="CW16" s="609"/>
      <c r="CX16" s="609"/>
      <c r="CY16" s="610"/>
      <c r="CZ16" s="646">
        <v>7.5</v>
      </c>
      <c r="DA16" s="646"/>
      <c r="DB16" s="646"/>
      <c r="DC16" s="646"/>
      <c r="DD16" s="614" t="s">
        <v>122</v>
      </c>
      <c r="DE16" s="609"/>
      <c r="DF16" s="609"/>
      <c r="DG16" s="609"/>
      <c r="DH16" s="609"/>
      <c r="DI16" s="609"/>
      <c r="DJ16" s="609"/>
      <c r="DK16" s="609"/>
      <c r="DL16" s="609"/>
      <c r="DM16" s="609"/>
      <c r="DN16" s="609"/>
      <c r="DO16" s="609"/>
      <c r="DP16" s="610"/>
      <c r="DQ16" s="614">
        <v>6368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33718</v>
      </c>
      <c r="S17" s="609"/>
      <c r="T17" s="609"/>
      <c r="U17" s="609"/>
      <c r="V17" s="609"/>
      <c r="W17" s="609"/>
      <c r="X17" s="609"/>
      <c r="Y17" s="610"/>
      <c r="Z17" s="646">
        <v>0.5</v>
      </c>
      <c r="AA17" s="646"/>
      <c r="AB17" s="646"/>
      <c r="AC17" s="646"/>
      <c r="AD17" s="647">
        <v>33718</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422748</v>
      </c>
      <c r="CS17" s="609"/>
      <c r="CT17" s="609"/>
      <c r="CU17" s="609"/>
      <c r="CV17" s="609"/>
      <c r="CW17" s="609"/>
      <c r="CX17" s="609"/>
      <c r="CY17" s="610"/>
      <c r="CZ17" s="646">
        <v>7.2</v>
      </c>
      <c r="DA17" s="646"/>
      <c r="DB17" s="646"/>
      <c r="DC17" s="646"/>
      <c r="DD17" s="614" t="s">
        <v>122</v>
      </c>
      <c r="DE17" s="609"/>
      <c r="DF17" s="609"/>
      <c r="DG17" s="609"/>
      <c r="DH17" s="609"/>
      <c r="DI17" s="609"/>
      <c r="DJ17" s="609"/>
      <c r="DK17" s="609"/>
      <c r="DL17" s="609"/>
      <c r="DM17" s="609"/>
      <c r="DN17" s="609"/>
      <c r="DO17" s="609"/>
      <c r="DP17" s="610"/>
      <c r="DQ17" s="614">
        <v>422748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2757</v>
      </c>
      <c r="S18" s="609"/>
      <c r="T18" s="609"/>
      <c r="U18" s="609"/>
      <c r="V18" s="609"/>
      <c r="W18" s="609"/>
      <c r="X18" s="609"/>
      <c r="Y18" s="610"/>
      <c r="Z18" s="646">
        <v>0</v>
      </c>
      <c r="AA18" s="646"/>
      <c r="AB18" s="646"/>
      <c r="AC18" s="646"/>
      <c r="AD18" s="647">
        <v>2757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29388</v>
      </c>
      <c r="S19" s="609"/>
      <c r="T19" s="609"/>
      <c r="U19" s="609"/>
      <c r="V19" s="609"/>
      <c r="W19" s="609"/>
      <c r="X19" s="609"/>
      <c r="Y19" s="610"/>
      <c r="Z19" s="646">
        <v>0.5</v>
      </c>
      <c r="AA19" s="646"/>
      <c r="AB19" s="646"/>
      <c r="AC19" s="646"/>
      <c r="AD19" s="647">
        <v>29388</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1573</v>
      </c>
      <c r="S20" s="609"/>
      <c r="T20" s="609"/>
      <c r="U20" s="609"/>
      <c r="V20" s="609"/>
      <c r="W20" s="609"/>
      <c r="X20" s="609"/>
      <c r="Y20" s="610"/>
      <c r="Z20" s="646">
        <v>0</v>
      </c>
      <c r="AA20" s="646"/>
      <c r="AB20" s="646"/>
      <c r="AC20" s="646"/>
      <c r="AD20" s="647">
        <v>1573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5867399</v>
      </c>
      <c r="CS20" s="609"/>
      <c r="CT20" s="609"/>
      <c r="CU20" s="609"/>
      <c r="CV20" s="609"/>
      <c r="CW20" s="609"/>
      <c r="CX20" s="609"/>
      <c r="CY20" s="610"/>
      <c r="CZ20" s="646">
        <v>100</v>
      </c>
      <c r="DA20" s="646"/>
      <c r="DB20" s="646"/>
      <c r="DC20" s="646"/>
      <c r="DD20" s="614">
        <v>617160</v>
      </c>
      <c r="DE20" s="609"/>
      <c r="DF20" s="609"/>
      <c r="DG20" s="609"/>
      <c r="DH20" s="609"/>
      <c r="DI20" s="609"/>
      <c r="DJ20" s="609"/>
      <c r="DK20" s="609"/>
      <c r="DL20" s="609"/>
      <c r="DM20" s="609"/>
      <c r="DN20" s="609"/>
      <c r="DO20" s="609"/>
      <c r="DP20" s="610"/>
      <c r="DQ20" s="614">
        <v>3824779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1879306</v>
      </c>
      <c r="S21" s="609"/>
      <c r="T21" s="609"/>
      <c r="U21" s="609"/>
      <c r="V21" s="609"/>
      <c r="W21" s="609"/>
      <c r="X21" s="609"/>
      <c r="Y21" s="610"/>
      <c r="Z21" s="646">
        <v>29.5</v>
      </c>
      <c r="AA21" s="646"/>
      <c r="AB21" s="646"/>
      <c r="AC21" s="646"/>
      <c r="AD21" s="647">
        <v>1736294</v>
      </c>
      <c r="AE21" s="647"/>
      <c r="AF21" s="647"/>
      <c r="AG21" s="647"/>
      <c r="AH21" s="647"/>
      <c r="AI21" s="647"/>
      <c r="AJ21" s="647"/>
      <c r="AK21" s="647"/>
      <c r="AL21" s="611">
        <v>50.7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1736294</v>
      </c>
      <c r="S22" s="609"/>
      <c r="T22" s="609"/>
      <c r="U22" s="609"/>
      <c r="V22" s="609"/>
      <c r="W22" s="609"/>
      <c r="X22" s="609"/>
      <c r="Y22" s="610"/>
      <c r="Z22" s="646">
        <v>27.3</v>
      </c>
      <c r="AA22" s="646"/>
      <c r="AB22" s="646"/>
      <c r="AC22" s="646"/>
      <c r="AD22" s="647">
        <v>1736294</v>
      </c>
      <c r="AE22" s="647"/>
      <c r="AF22" s="647"/>
      <c r="AG22" s="647"/>
      <c r="AH22" s="647"/>
      <c r="AI22" s="647"/>
      <c r="AJ22" s="647"/>
      <c r="AK22" s="647"/>
      <c r="AL22" s="611">
        <v>50.7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143006</v>
      </c>
      <c r="S23" s="609"/>
      <c r="T23" s="609"/>
      <c r="U23" s="609"/>
      <c r="V23" s="609"/>
      <c r="W23" s="609"/>
      <c r="X23" s="609"/>
      <c r="Y23" s="610"/>
      <c r="Z23" s="646">
        <v>2.2000000000000002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2019434</v>
      </c>
      <c r="CS24" s="664"/>
      <c r="CT24" s="664"/>
      <c r="CU24" s="664"/>
      <c r="CV24" s="664"/>
      <c r="CW24" s="664"/>
      <c r="CX24" s="664"/>
      <c r="CY24" s="689"/>
      <c r="CZ24" s="690">
        <v>34.4</v>
      </c>
      <c r="DA24" s="672"/>
      <c r="DB24" s="672"/>
      <c r="DC24" s="692"/>
      <c r="DD24" s="688">
        <v>1619000</v>
      </c>
      <c r="DE24" s="664"/>
      <c r="DF24" s="664"/>
      <c r="DG24" s="664"/>
      <c r="DH24" s="664"/>
      <c r="DI24" s="664"/>
      <c r="DJ24" s="664"/>
      <c r="DK24" s="689"/>
      <c r="DL24" s="688">
        <v>1524886</v>
      </c>
      <c r="DM24" s="664"/>
      <c r="DN24" s="664"/>
      <c r="DO24" s="664"/>
      <c r="DP24" s="664"/>
      <c r="DQ24" s="664"/>
      <c r="DR24" s="664"/>
      <c r="DS24" s="664"/>
      <c r="DT24" s="664"/>
      <c r="DU24" s="664"/>
      <c r="DV24" s="689"/>
      <c r="DW24" s="690">
        <v>44.4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3544103</v>
      </c>
      <c r="S25" s="609"/>
      <c r="T25" s="609"/>
      <c r="U25" s="609"/>
      <c r="V25" s="609"/>
      <c r="W25" s="609"/>
      <c r="X25" s="609"/>
      <c r="Y25" s="610"/>
      <c r="Z25" s="646">
        <v>55.7</v>
      </c>
      <c r="AA25" s="646"/>
      <c r="AB25" s="646"/>
      <c r="AC25" s="646"/>
      <c r="AD25" s="647">
        <v>3401091</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1053168</v>
      </c>
      <c r="CS25" s="621"/>
      <c r="CT25" s="621"/>
      <c r="CU25" s="621"/>
      <c r="CV25" s="621"/>
      <c r="CW25" s="621"/>
      <c r="CX25" s="621"/>
      <c r="CY25" s="622"/>
      <c r="CZ25" s="611">
        <v>17.899999999999999</v>
      </c>
      <c r="DA25" s="623"/>
      <c r="DB25" s="623"/>
      <c r="DC25" s="624"/>
      <c r="DD25" s="614">
        <v>942913</v>
      </c>
      <c r="DE25" s="621"/>
      <c r="DF25" s="621"/>
      <c r="DG25" s="621"/>
      <c r="DH25" s="621"/>
      <c r="DI25" s="621"/>
      <c r="DJ25" s="621"/>
      <c r="DK25" s="622"/>
      <c r="DL25" s="614">
        <v>941265</v>
      </c>
      <c r="DM25" s="621"/>
      <c r="DN25" s="621"/>
      <c r="DO25" s="621"/>
      <c r="DP25" s="621"/>
      <c r="DQ25" s="621"/>
      <c r="DR25" s="621"/>
      <c r="DS25" s="621"/>
      <c r="DT25" s="621"/>
      <c r="DU25" s="621"/>
      <c r="DV25" s="622"/>
      <c r="DW25" s="611">
        <v>27.4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1630</v>
      </c>
      <c r="S26" s="609"/>
      <c r="T26" s="609"/>
      <c r="U26" s="609"/>
      <c r="V26" s="609"/>
      <c r="W26" s="609"/>
      <c r="X26" s="609"/>
      <c r="Y26" s="610"/>
      <c r="Z26" s="646">
        <v>0</v>
      </c>
      <c r="AA26" s="646"/>
      <c r="AB26" s="646"/>
      <c r="AC26" s="646"/>
      <c r="AD26" s="647">
        <v>1630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644806</v>
      </c>
      <c r="CS26" s="609"/>
      <c r="CT26" s="609"/>
      <c r="CU26" s="609"/>
      <c r="CV26" s="609"/>
      <c r="CW26" s="609"/>
      <c r="CX26" s="609"/>
      <c r="CY26" s="610"/>
      <c r="CZ26" s="611">
        <v>11</v>
      </c>
      <c r="DA26" s="623"/>
      <c r="DB26" s="623"/>
      <c r="DC26" s="624"/>
      <c r="DD26" s="614">
        <v>557755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44772</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1181123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543518</v>
      </c>
      <c r="CS27" s="621"/>
      <c r="CT27" s="621"/>
      <c r="CU27" s="621"/>
      <c r="CV27" s="621"/>
      <c r="CW27" s="621"/>
      <c r="CX27" s="621"/>
      <c r="CY27" s="622"/>
      <c r="CZ27" s="611">
        <v>9.3000000000000007</v>
      </c>
      <c r="DA27" s="623"/>
      <c r="DB27" s="623"/>
      <c r="DC27" s="624"/>
      <c r="DD27" s="614">
        <v>253339</v>
      </c>
      <c r="DE27" s="621"/>
      <c r="DF27" s="621"/>
      <c r="DG27" s="621"/>
      <c r="DH27" s="621"/>
      <c r="DI27" s="621"/>
      <c r="DJ27" s="621"/>
      <c r="DK27" s="622"/>
      <c r="DL27" s="614">
        <v>160873</v>
      </c>
      <c r="DM27" s="621"/>
      <c r="DN27" s="621"/>
      <c r="DO27" s="621"/>
      <c r="DP27" s="621"/>
      <c r="DQ27" s="621"/>
      <c r="DR27" s="621"/>
      <c r="DS27" s="621"/>
      <c r="DT27" s="621"/>
      <c r="DU27" s="621"/>
      <c r="DV27" s="622"/>
      <c r="DW27" s="611">
        <v>4.7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87714</v>
      </c>
      <c r="S28" s="609"/>
      <c r="T28" s="609"/>
      <c r="U28" s="609"/>
      <c r="V28" s="609"/>
      <c r="W28" s="609"/>
      <c r="X28" s="609"/>
      <c r="Y28" s="610"/>
      <c r="Z28" s="646">
        <v>1.4</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422748</v>
      </c>
      <c r="CS28" s="609"/>
      <c r="CT28" s="609"/>
      <c r="CU28" s="609"/>
      <c r="CV28" s="609"/>
      <c r="CW28" s="609"/>
      <c r="CX28" s="609"/>
      <c r="CY28" s="610"/>
      <c r="CZ28" s="611">
        <v>7.2</v>
      </c>
      <c r="DA28" s="623"/>
      <c r="DB28" s="623"/>
      <c r="DC28" s="624"/>
      <c r="DD28" s="614">
        <v>422748</v>
      </c>
      <c r="DE28" s="609"/>
      <c r="DF28" s="609"/>
      <c r="DG28" s="609"/>
      <c r="DH28" s="609"/>
      <c r="DI28" s="609"/>
      <c r="DJ28" s="609"/>
      <c r="DK28" s="610"/>
      <c r="DL28" s="614">
        <v>422748</v>
      </c>
      <c r="DM28" s="609"/>
      <c r="DN28" s="609"/>
      <c r="DO28" s="609"/>
      <c r="DP28" s="609"/>
      <c r="DQ28" s="609"/>
      <c r="DR28" s="609"/>
      <c r="DS28" s="609"/>
      <c r="DT28" s="609"/>
      <c r="DU28" s="609"/>
      <c r="DV28" s="610"/>
      <c r="DW28" s="611">
        <v>12.3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39129</v>
      </c>
      <c r="S29" s="609"/>
      <c r="T29" s="609"/>
      <c r="U29" s="609"/>
      <c r="V29" s="609"/>
      <c r="W29" s="609"/>
      <c r="X29" s="609"/>
      <c r="Y29" s="610"/>
      <c r="Z29" s="646">
        <v>0.6</v>
      </c>
      <c r="AA29" s="646"/>
      <c r="AB29" s="646"/>
      <c r="AC29" s="646"/>
      <c r="AD29" s="647">
        <v>5720</v>
      </c>
      <c r="AE29" s="647"/>
      <c r="AF29" s="647"/>
      <c r="AG29" s="647"/>
      <c r="AH29" s="647"/>
      <c r="AI29" s="647"/>
      <c r="AJ29" s="647"/>
      <c r="AK29" s="647"/>
      <c r="AL29" s="611">
        <v>0.2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422748</v>
      </c>
      <c r="CS29" s="621"/>
      <c r="CT29" s="621"/>
      <c r="CU29" s="621"/>
      <c r="CV29" s="621"/>
      <c r="CW29" s="621"/>
      <c r="CX29" s="621"/>
      <c r="CY29" s="622"/>
      <c r="CZ29" s="611">
        <v>7.2</v>
      </c>
      <c r="DA29" s="623"/>
      <c r="DB29" s="623"/>
      <c r="DC29" s="624"/>
      <c r="DD29" s="614">
        <v>422748</v>
      </c>
      <c r="DE29" s="621"/>
      <c r="DF29" s="621"/>
      <c r="DG29" s="621"/>
      <c r="DH29" s="621"/>
      <c r="DI29" s="621"/>
      <c r="DJ29" s="621"/>
      <c r="DK29" s="622"/>
      <c r="DL29" s="614">
        <v>422748</v>
      </c>
      <c r="DM29" s="621"/>
      <c r="DN29" s="621"/>
      <c r="DO29" s="621"/>
      <c r="DP29" s="621"/>
      <c r="DQ29" s="621"/>
      <c r="DR29" s="621"/>
      <c r="DS29" s="621"/>
      <c r="DT29" s="621"/>
      <c r="DU29" s="621"/>
      <c r="DV29" s="622"/>
      <c r="DW29" s="611">
        <v>12.3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668050</v>
      </c>
      <c r="S30" s="609"/>
      <c r="T30" s="609"/>
      <c r="U30" s="609"/>
      <c r="V30" s="609"/>
      <c r="W30" s="609"/>
      <c r="X30" s="609"/>
      <c r="Y30" s="610"/>
      <c r="Z30" s="646">
        <v>10.5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396376</v>
      </c>
      <c r="CS30" s="609"/>
      <c r="CT30" s="609"/>
      <c r="CU30" s="609"/>
      <c r="CV30" s="609"/>
      <c r="CW30" s="609"/>
      <c r="CX30" s="609"/>
      <c r="CY30" s="610"/>
      <c r="CZ30" s="611">
        <v>6.8</v>
      </c>
      <c r="DA30" s="623"/>
      <c r="DB30" s="623"/>
      <c r="DC30" s="624"/>
      <c r="DD30" s="614">
        <v>396376</v>
      </c>
      <c r="DE30" s="609"/>
      <c r="DF30" s="609"/>
      <c r="DG30" s="609"/>
      <c r="DH30" s="609"/>
      <c r="DI30" s="609"/>
      <c r="DJ30" s="609"/>
      <c r="DK30" s="610"/>
      <c r="DL30" s="614">
        <v>396376</v>
      </c>
      <c r="DM30" s="609"/>
      <c r="DN30" s="609"/>
      <c r="DO30" s="609"/>
      <c r="DP30" s="609"/>
      <c r="DQ30" s="609"/>
      <c r="DR30" s="609"/>
      <c r="DS30" s="609"/>
      <c r="DT30" s="609"/>
      <c r="DU30" s="609"/>
      <c r="DV30" s="610"/>
      <c r="DW30" s="611">
        <v>11.5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95.5</v>
      </c>
      <c r="BN31" s="671"/>
      <c r="BO31" s="671"/>
      <c r="BP31" s="671"/>
      <c r="BQ31" s="673"/>
      <c r="BR31" s="670">
        <v>98.8</v>
      </c>
      <c r="BS31" s="671"/>
      <c r="BT31" s="671"/>
      <c r="BU31" s="671"/>
      <c r="BV31" s="671"/>
      <c r="BW31" s="671"/>
      <c r="BX31" s="672">
        <v>95</v>
      </c>
      <c r="BY31" s="671"/>
      <c r="BZ31" s="671"/>
      <c r="CA31" s="671"/>
      <c r="CB31" s="673"/>
      <c r="CD31" s="629"/>
      <c r="CE31" s="630"/>
      <c r="CF31" s="605" t="s">
        <v>300</v>
      </c>
      <c r="CG31" s="606"/>
      <c r="CH31" s="606"/>
      <c r="CI31" s="606"/>
      <c r="CJ31" s="606"/>
      <c r="CK31" s="606"/>
      <c r="CL31" s="606"/>
      <c r="CM31" s="606"/>
      <c r="CN31" s="606"/>
      <c r="CO31" s="606"/>
      <c r="CP31" s="606"/>
      <c r="CQ31" s="607"/>
      <c r="CR31" s="608">
        <v>26372</v>
      </c>
      <c r="CS31" s="621"/>
      <c r="CT31" s="621"/>
      <c r="CU31" s="621"/>
      <c r="CV31" s="621"/>
      <c r="CW31" s="621"/>
      <c r="CX31" s="621"/>
      <c r="CY31" s="622"/>
      <c r="CZ31" s="611">
        <v>0.4</v>
      </c>
      <c r="DA31" s="623"/>
      <c r="DB31" s="623"/>
      <c r="DC31" s="624"/>
      <c r="DD31" s="614">
        <v>26372</v>
      </c>
      <c r="DE31" s="621"/>
      <c r="DF31" s="621"/>
      <c r="DG31" s="621"/>
      <c r="DH31" s="621"/>
      <c r="DI31" s="621"/>
      <c r="DJ31" s="621"/>
      <c r="DK31" s="622"/>
      <c r="DL31" s="614">
        <v>26372</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413613</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v>
      </c>
      <c r="BH32" s="621"/>
      <c r="BI32" s="621"/>
      <c r="BJ32" s="621"/>
      <c r="BK32" s="621"/>
      <c r="BL32" s="621"/>
      <c r="BM32" s="612">
        <v>96.1</v>
      </c>
      <c r="BN32" s="621"/>
      <c r="BO32" s="621"/>
      <c r="BP32" s="621"/>
      <c r="BQ32" s="644"/>
      <c r="BR32" s="674">
        <v>98.9</v>
      </c>
      <c r="BS32" s="621"/>
      <c r="BT32" s="621"/>
      <c r="BU32" s="621"/>
      <c r="BV32" s="621"/>
      <c r="BW32" s="621"/>
      <c r="BX32" s="612">
        <v>94.7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2680</v>
      </c>
      <c r="S33" s="609"/>
      <c r="T33" s="609"/>
      <c r="U33" s="609"/>
      <c r="V33" s="609"/>
      <c r="W33" s="609"/>
      <c r="X33" s="609"/>
      <c r="Y33" s="610"/>
      <c r="Z33" s="646">
        <v>0</v>
      </c>
      <c r="AA33" s="646"/>
      <c r="AB33" s="646"/>
      <c r="AC33" s="646"/>
      <c r="AD33" s="647">
        <v>2236</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94.9</v>
      </c>
      <c r="BN33" s="593"/>
      <c r="BO33" s="593"/>
      <c r="BP33" s="593"/>
      <c r="BQ33" s="656"/>
      <c r="BR33" s="669">
        <v>98.7</v>
      </c>
      <c r="BS33" s="593"/>
      <c r="BT33" s="593"/>
      <c r="BU33" s="593"/>
      <c r="BV33" s="593"/>
      <c r="BW33" s="593"/>
      <c r="BX33" s="639">
        <v>94.8</v>
      </c>
      <c r="BY33" s="593"/>
      <c r="BZ33" s="593"/>
      <c r="CA33" s="593"/>
      <c r="CB33" s="656"/>
      <c r="CD33" s="605" t="s">
        <v>307</v>
      </c>
      <c r="CE33" s="606"/>
      <c r="CF33" s="606"/>
      <c r="CG33" s="606"/>
      <c r="CH33" s="606"/>
      <c r="CI33" s="606"/>
      <c r="CJ33" s="606"/>
      <c r="CK33" s="606"/>
      <c r="CL33" s="606"/>
      <c r="CM33" s="606"/>
      <c r="CN33" s="606"/>
      <c r="CO33" s="606"/>
      <c r="CP33" s="606"/>
      <c r="CQ33" s="607"/>
      <c r="CR33" s="608">
        <v>2790844</v>
      </c>
      <c r="CS33" s="621"/>
      <c r="CT33" s="621"/>
      <c r="CU33" s="621"/>
      <c r="CV33" s="621"/>
      <c r="CW33" s="621"/>
      <c r="CX33" s="621"/>
      <c r="CY33" s="622"/>
      <c r="CZ33" s="611">
        <v>47.6</v>
      </c>
      <c r="DA33" s="623"/>
      <c r="DB33" s="623"/>
      <c r="DC33" s="624"/>
      <c r="DD33" s="614">
        <v>2054467</v>
      </c>
      <c r="DE33" s="621"/>
      <c r="DF33" s="621"/>
      <c r="DG33" s="621"/>
      <c r="DH33" s="621"/>
      <c r="DI33" s="621"/>
      <c r="DJ33" s="621"/>
      <c r="DK33" s="622"/>
      <c r="DL33" s="614">
        <v>1404474</v>
      </c>
      <c r="DM33" s="621"/>
      <c r="DN33" s="621"/>
      <c r="DO33" s="621"/>
      <c r="DP33" s="621"/>
      <c r="DQ33" s="621"/>
      <c r="DR33" s="621"/>
      <c r="DS33" s="621"/>
      <c r="DT33" s="621"/>
      <c r="DU33" s="621"/>
      <c r="DV33" s="622"/>
      <c r="DW33" s="611">
        <v>40.9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49627</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1068039</v>
      </c>
      <c r="CS34" s="609"/>
      <c r="CT34" s="609"/>
      <c r="CU34" s="609"/>
      <c r="CV34" s="609"/>
      <c r="CW34" s="609"/>
      <c r="CX34" s="609"/>
      <c r="CY34" s="610"/>
      <c r="CZ34" s="611">
        <v>18.2</v>
      </c>
      <c r="DA34" s="623"/>
      <c r="DB34" s="623"/>
      <c r="DC34" s="624"/>
      <c r="DD34" s="614">
        <v>618707</v>
      </c>
      <c r="DE34" s="609"/>
      <c r="DF34" s="609"/>
      <c r="DG34" s="609"/>
      <c r="DH34" s="609"/>
      <c r="DI34" s="609"/>
      <c r="DJ34" s="609"/>
      <c r="DK34" s="610"/>
      <c r="DL34" s="614">
        <v>524552</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517537</v>
      </c>
      <c r="S35" s="609"/>
      <c r="T35" s="609"/>
      <c r="U35" s="609"/>
      <c r="V35" s="609"/>
      <c r="W35" s="609"/>
      <c r="X35" s="609"/>
      <c r="Y35" s="610"/>
      <c r="Z35" s="646">
        <v>8.1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72848</v>
      </c>
      <c r="CS35" s="621"/>
      <c r="CT35" s="621"/>
      <c r="CU35" s="621"/>
      <c r="CV35" s="621"/>
      <c r="CW35" s="621"/>
      <c r="CX35" s="621"/>
      <c r="CY35" s="622"/>
      <c r="CZ35" s="611">
        <v>1.2</v>
      </c>
      <c r="DA35" s="623"/>
      <c r="DB35" s="623"/>
      <c r="DC35" s="624"/>
      <c r="DD35" s="614">
        <v>15256</v>
      </c>
      <c r="DE35" s="621"/>
      <c r="DF35" s="621"/>
      <c r="DG35" s="621"/>
      <c r="DH35" s="621"/>
      <c r="DI35" s="621"/>
      <c r="DJ35" s="621"/>
      <c r="DK35" s="622"/>
      <c r="DL35" s="614">
        <v>14606</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482516</v>
      </c>
      <c r="S36" s="609"/>
      <c r="T36" s="609"/>
      <c r="U36" s="609"/>
      <c r="V36" s="609"/>
      <c r="W36" s="609"/>
      <c r="X36" s="609"/>
      <c r="Y36" s="610"/>
      <c r="Z36" s="646">
        <v>7.6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658513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16307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842996</v>
      </c>
      <c r="CS36" s="609"/>
      <c r="CT36" s="609"/>
      <c r="CU36" s="609"/>
      <c r="CV36" s="609"/>
      <c r="CW36" s="609"/>
      <c r="CX36" s="609"/>
      <c r="CY36" s="610"/>
      <c r="CZ36" s="611">
        <v>14.4</v>
      </c>
      <c r="DA36" s="623"/>
      <c r="DB36" s="623"/>
      <c r="DC36" s="624"/>
      <c r="DD36" s="614">
        <v>760049</v>
      </c>
      <c r="DE36" s="609"/>
      <c r="DF36" s="609"/>
      <c r="DG36" s="609"/>
      <c r="DH36" s="609"/>
      <c r="DI36" s="609"/>
      <c r="DJ36" s="609"/>
      <c r="DK36" s="610"/>
      <c r="DL36" s="614">
        <v>506550</v>
      </c>
      <c r="DM36" s="609"/>
      <c r="DN36" s="609"/>
      <c r="DO36" s="609"/>
      <c r="DP36" s="609"/>
      <c r="DQ36" s="609"/>
      <c r="DR36" s="609"/>
      <c r="DS36" s="609"/>
      <c r="DT36" s="609"/>
      <c r="DU36" s="609"/>
      <c r="DV36" s="610"/>
      <c r="DW36" s="611">
        <v>14.8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147213</v>
      </c>
      <c r="S37" s="609"/>
      <c r="T37" s="609"/>
      <c r="U37" s="609"/>
      <c r="V37" s="609"/>
      <c r="W37" s="609"/>
      <c r="X37" s="609"/>
      <c r="Y37" s="610"/>
      <c r="Z37" s="646">
        <v>2.2999999999999998</v>
      </c>
      <c r="AA37" s="646"/>
      <c r="AB37" s="646"/>
      <c r="AC37" s="646"/>
      <c r="AD37" s="647">
        <v>13888</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166072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11254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313584</v>
      </c>
      <c r="CS37" s="621"/>
      <c r="CT37" s="621"/>
      <c r="CU37" s="621"/>
      <c r="CV37" s="621"/>
      <c r="CW37" s="621"/>
      <c r="CX37" s="621"/>
      <c r="CY37" s="622"/>
      <c r="CZ37" s="611">
        <v>5.3</v>
      </c>
      <c r="DA37" s="623"/>
      <c r="DB37" s="623"/>
      <c r="DC37" s="624"/>
      <c r="DD37" s="614">
        <v>313584</v>
      </c>
      <c r="DE37" s="621"/>
      <c r="DF37" s="621"/>
      <c r="DG37" s="621"/>
      <c r="DH37" s="621"/>
      <c r="DI37" s="621"/>
      <c r="DJ37" s="621"/>
      <c r="DK37" s="622"/>
      <c r="DL37" s="614">
        <v>294595</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365900</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39718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1242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427099</v>
      </c>
      <c r="CS38" s="609"/>
      <c r="CT38" s="609"/>
      <c r="CU38" s="609"/>
      <c r="CV38" s="609"/>
      <c r="CW38" s="609"/>
      <c r="CX38" s="609"/>
      <c r="CY38" s="610"/>
      <c r="CZ38" s="611">
        <v>7.3</v>
      </c>
      <c r="DA38" s="623"/>
      <c r="DB38" s="623"/>
      <c r="DC38" s="624"/>
      <c r="DD38" s="614">
        <v>364819</v>
      </c>
      <c r="DE38" s="609"/>
      <c r="DF38" s="609"/>
      <c r="DG38" s="609"/>
      <c r="DH38" s="609"/>
      <c r="DI38" s="609"/>
      <c r="DJ38" s="609"/>
      <c r="DK38" s="610"/>
      <c r="DL38" s="614">
        <v>358766</v>
      </c>
      <c r="DM38" s="609"/>
      <c r="DN38" s="609"/>
      <c r="DO38" s="609"/>
      <c r="DP38" s="609"/>
      <c r="DQ38" s="609"/>
      <c r="DR38" s="609"/>
      <c r="DS38" s="609"/>
      <c r="DT38" s="609"/>
      <c r="DU38" s="609"/>
      <c r="DV38" s="610"/>
      <c r="DW38" s="611">
        <v>10.5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25624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1839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379862</v>
      </c>
      <c r="CS39" s="621"/>
      <c r="CT39" s="621"/>
      <c r="CU39" s="621"/>
      <c r="CV39" s="621"/>
      <c r="CW39" s="621"/>
      <c r="CX39" s="621"/>
      <c r="CY39" s="622"/>
      <c r="CZ39" s="611">
        <v>6.5</v>
      </c>
      <c r="DA39" s="623"/>
      <c r="DB39" s="623"/>
      <c r="DC39" s="624"/>
      <c r="DD39" s="614">
        <v>295636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6364484</v>
      </c>
      <c r="S41" s="633"/>
      <c r="T41" s="633"/>
      <c r="U41" s="633"/>
      <c r="V41" s="633"/>
      <c r="W41" s="633"/>
      <c r="X41" s="633"/>
      <c r="Y41" s="636"/>
      <c r="Z41" s="637">
        <v>100</v>
      </c>
      <c r="AA41" s="637"/>
      <c r="AB41" s="637"/>
      <c r="AC41" s="637"/>
      <c r="AD41" s="638">
        <v>3424565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65168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361931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362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1057121</v>
      </c>
      <c r="CS42" s="621"/>
      <c r="CT42" s="621"/>
      <c r="CU42" s="621"/>
      <c r="CV42" s="621"/>
      <c r="CW42" s="621"/>
      <c r="CX42" s="621"/>
      <c r="CY42" s="622"/>
      <c r="CZ42" s="611">
        <v>18</v>
      </c>
      <c r="DA42" s="623"/>
      <c r="DB42" s="623"/>
      <c r="DC42" s="624"/>
      <c r="DD42" s="614">
        <v>151312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15404</v>
      </c>
      <c r="CS43" s="621"/>
      <c r="CT43" s="621"/>
      <c r="CU43" s="621"/>
      <c r="CV43" s="621"/>
      <c r="CW43" s="621"/>
      <c r="CX43" s="621"/>
      <c r="CY43" s="622"/>
      <c r="CZ43" s="611">
        <v>0.3</v>
      </c>
      <c r="DA43" s="623"/>
      <c r="DB43" s="623"/>
      <c r="DC43" s="624"/>
      <c r="DD43" s="614">
        <v>15404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617160</v>
      </c>
      <c r="CS44" s="609"/>
      <c r="CT44" s="609"/>
      <c r="CU44" s="609"/>
      <c r="CV44" s="609"/>
      <c r="CW44" s="609"/>
      <c r="CX44" s="609"/>
      <c r="CY44" s="610"/>
      <c r="CZ44" s="611">
        <v>10.5</v>
      </c>
      <c r="DA44" s="612"/>
      <c r="DB44" s="612"/>
      <c r="DC44" s="613"/>
      <c r="DD44" s="614">
        <v>144944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161580</v>
      </c>
      <c r="CS45" s="621"/>
      <c r="CT45" s="621"/>
      <c r="CU45" s="621"/>
      <c r="CV45" s="621"/>
      <c r="CW45" s="621"/>
      <c r="CX45" s="621"/>
      <c r="CY45" s="622"/>
      <c r="CZ45" s="611">
        <v>2.8</v>
      </c>
      <c r="DA45" s="623"/>
      <c r="DB45" s="623"/>
      <c r="DC45" s="624"/>
      <c r="DD45" s="614">
        <v>27946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442620</v>
      </c>
      <c r="CS46" s="609"/>
      <c r="CT46" s="609"/>
      <c r="CU46" s="609"/>
      <c r="CV46" s="609"/>
      <c r="CW46" s="609"/>
      <c r="CX46" s="609"/>
      <c r="CY46" s="610"/>
      <c r="CZ46" s="611">
        <v>7.5</v>
      </c>
      <c r="DA46" s="612"/>
      <c r="DB46" s="612"/>
      <c r="DC46" s="613"/>
      <c r="DD46" s="614">
        <v>113549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439961</v>
      </c>
      <c r="CS47" s="621"/>
      <c r="CT47" s="621"/>
      <c r="CU47" s="621"/>
      <c r="CV47" s="621"/>
      <c r="CW47" s="621"/>
      <c r="CX47" s="621"/>
      <c r="CY47" s="622"/>
      <c r="CZ47" s="611">
        <v>7.5</v>
      </c>
      <c r="DA47" s="623"/>
      <c r="DB47" s="623"/>
      <c r="DC47" s="624"/>
      <c r="DD47" s="614">
        <v>6368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5867399</v>
      </c>
      <c r="CS49" s="593"/>
      <c r="CT49" s="593"/>
      <c r="CU49" s="593"/>
      <c r="CV49" s="593"/>
      <c r="CW49" s="593"/>
      <c r="CX49" s="593"/>
      <c r="CY49" s="594"/>
      <c r="CZ49" s="595">
        <v>100</v>
      </c>
      <c r="DA49" s="596"/>
      <c r="DB49" s="596"/>
      <c r="DC49" s="597"/>
      <c r="DD49" s="598">
        <v>3824779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B/ykt9pTuRomXrWBn72gCRPRfxEb3cbIBhPZZFt5rFxu7+NJMXohmyF/g5BiFhheFKYH41Uisk+Y7ksyLDnbw==" saltValue="PEPMMQsD76PhuOXpkxsq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6298</v>
      </c>
      <c r="R7" s="1090"/>
      <c r="S7" s="1090"/>
      <c r="T7" s="1090"/>
      <c r="U7" s="1090"/>
      <c r="V7" s="1090">
        <v>5810</v>
      </c>
      <c r="W7" s="1090"/>
      <c r="X7" s="1090"/>
      <c r="Y7" s="1090"/>
      <c r="Z7" s="1090"/>
      <c r="AA7" s="1090">
        <v>487</v>
      </c>
      <c r="AB7" s="1090"/>
      <c r="AC7" s="1090"/>
      <c r="AD7" s="1090"/>
      <c r="AE7" s="1091"/>
      <c r="AF7" s="1092">
        <v>280</v>
      </c>
      <c r="AG7" s="1093"/>
      <c r="AH7" s="1093"/>
      <c r="AI7" s="1093"/>
      <c r="AJ7" s="1094"/>
      <c r="AK7" s="1095">
        <v>512</v>
      </c>
      <c r="AL7" s="1096"/>
      <c r="AM7" s="1096"/>
      <c r="AN7" s="1096"/>
      <c r="AO7" s="1096"/>
      <c r="AP7" s="1096">
        <v>4592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78</v>
      </c>
      <c r="R8" s="1026"/>
      <c r="S8" s="1026"/>
      <c r="T8" s="1026"/>
      <c r="U8" s="1026"/>
      <c r="V8" s="1026">
        <v>69</v>
      </c>
      <c r="W8" s="1026"/>
      <c r="X8" s="1026"/>
      <c r="Y8" s="1026"/>
      <c r="Z8" s="1026"/>
      <c r="AA8" s="1026">
        <v>10</v>
      </c>
      <c r="AB8" s="1026"/>
      <c r="AC8" s="1026"/>
      <c r="AD8" s="1026"/>
      <c r="AE8" s="1027"/>
      <c r="AF8" s="1022">
        <v>10</v>
      </c>
      <c r="AG8" s="1023"/>
      <c r="AH8" s="1023"/>
      <c r="AI8" s="1023"/>
      <c r="AJ8" s="1024"/>
      <c r="AK8" s="1067" t="s">
        <v>545</v>
      </c>
      <c r="AL8" s="1068"/>
      <c r="AM8" s="1068"/>
      <c r="AN8" s="1068"/>
      <c r="AO8" s="1068"/>
      <c r="AP8" s="1068" t="s">
        <v>545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6376</v>
      </c>
      <c r="R23" s="1048"/>
      <c r="S23" s="1048"/>
      <c r="T23" s="1048"/>
      <c r="U23" s="1048"/>
      <c r="V23" s="1048">
        <v>5879</v>
      </c>
      <c r="W23" s="1048"/>
      <c r="X23" s="1048"/>
      <c r="Y23" s="1048"/>
      <c r="Z23" s="1048"/>
      <c r="AA23" s="1048">
        <v>497</v>
      </c>
      <c r="AB23" s="1048"/>
      <c r="AC23" s="1048"/>
      <c r="AD23" s="1048"/>
      <c r="AE23" s="1055"/>
      <c r="AF23" s="1056">
        <v>290</v>
      </c>
      <c r="AG23" s="1048"/>
      <c r="AH23" s="1048"/>
      <c r="AI23" s="1048"/>
      <c r="AJ23" s="1057"/>
      <c r="AK23" s="1058"/>
      <c r="AL23" s="1059"/>
      <c r="AM23" s="1059"/>
      <c r="AN23" s="1059"/>
      <c r="AO23" s="1059"/>
      <c r="AP23" s="1048">
        <v>4592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992</v>
      </c>
      <c r="R28" s="1038"/>
      <c r="S28" s="1038"/>
      <c r="T28" s="1038"/>
      <c r="U28" s="1038"/>
      <c r="V28" s="1038">
        <v>976</v>
      </c>
      <c r="W28" s="1038"/>
      <c r="X28" s="1038"/>
      <c r="Y28" s="1038"/>
      <c r="Z28" s="1038"/>
      <c r="AA28" s="1038">
        <v>16</v>
      </c>
      <c r="AB28" s="1038"/>
      <c r="AC28" s="1038"/>
      <c r="AD28" s="1038"/>
      <c r="AE28" s="1039"/>
      <c r="AF28" s="1040">
        <v>16</v>
      </c>
      <c r="AG28" s="1038"/>
      <c r="AH28" s="1038"/>
      <c r="AI28" s="1038"/>
      <c r="AJ28" s="1041"/>
      <c r="AK28" s="1029">
        <v>70</v>
      </c>
      <c r="AL28" s="1030"/>
      <c r="AM28" s="1030"/>
      <c r="AN28" s="1030"/>
      <c r="AO28" s="1030"/>
      <c r="AP28" s="1030" t="s">
        <v>557</v>
      </c>
      <c r="AQ28" s="1030"/>
      <c r="AR28" s="1030"/>
      <c r="AS28" s="1030"/>
      <c r="AT28" s="1030"/>
      <c r="AU28" s="1030" t="s">
        <v>557</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1117</v>
      </c>
      <c r="R29" s="1026"/>
      <c r="S29" s="1026"/>
      <c r="T29" s="1026"/>
      <c r="U29" s="1026"/>
      <c r="V29" s="1026">
        <v>1076</v>
      </c>
      <c r="W29" s="1026"/>
      <c r="X29" s="1026"/>
      <c r="Y29" s="1026"/>
      <c r="Z29" s="1026"/>
      <c r="AA29" s="1026">
        <v>41</v>
      </c>
      <c r="AB29" s="1026"/>
      <c r="AC29" s="1026"/>
      <c r="AD29" s="1026"/>
      <c r="AE29" s="1027"/>
      <c r="AF29" s="1022">
        <v>41</v>
      </c>
      <c r="AG29" s="1023"/>
      <c r="AH29" s="1023"/>
      <c r="AI29" s="1023"/>
      <c r="AJ29" s="1024"/>
      <c r="AK29" s="967">
        <v>192</v>
      </c>
      <c r="AL29" s="958"/>
      <c r="AM29" s="958"/>
      <c r="AN29" s="958"/>
      <c r="AO29" s="958"/>
      <c r="AP29" s="958" t="s">
        <v>557</v>
      </c>
      <c r="AQ29" s="958"/>
      <c r="AR29" s="958"/>
      <c r="AS29" s="958"/>
      <c r="AT29" s="958"/>
      <c r="AU29" s="958" t="s">
        <v>557</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160</v>
      </c>
      <c r="R30" s="1026"/>
      <c r="S30" s="1026"/>
      <c r="T30" s="1026"/>
      <c r="U30" s="1026"/>
      <c r="V30" s="1026">
        <v>158</v>
      </c>
      <c r="W30" s="1026"/>
      <c r="X30" s="1026"/>
      <c r="Y30" s="1026"/>
      <c r="Z30" s="1026"/>
      <c r="AA30" s="1026">
        <v>2</v>
      </c>
      <c r="AB30" s="1026"/>
      <c r="AC30" s="1026"/>
      <c r="AD30" s="1026"/>
      <c r="AE30" s="1027"/>
      <c r="AF30" s="1022">
        <v>2</v>
      </c>
      <c r="AG30" s="1023"/>
      <c r="AH30" s="1023"/>
      <c r="AI30" s="1023"/>
      <c r="AJ30" s="1024"/>
      <c r="AK30" s="967">
        <v>35</v>
      </c>
      <c r="AL30" s="958"/>
      <c r="AM30" s="958"/>
      <c r="AN30" s="958"/>
      <c r="AO30" s="958"/>
      <c r="AP30" s="958" t="s">
        <v>557</v>
      </c>
      <c r="AQ30" s="958"/>
      <c r="AR30" s="958"/>
      <c r="AS30" s="958"/>
      <c r="AT30" s="958"/>
      <c r="AU30" s="958" t="s">
        <v>557</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618</v>
      </c>
      <c r="R31" s="1026"/>
      <c r="S31" s="1026"/>
      <c r="T31" s="1026"/>
      <c r="U31" s="1026"/>
      <c r="V31" s="1026">
        <v>594</v>
      </c>
      <c r="W31" s="1026"/>
      <c r="X31" s="1026"/>
      <c r="Y31" s="1026"/>
      <c r="Z31" s="1026"/>
      <c r="AA31" s="1026">
        <v>24</v>
      </c>
      <c r="AB31" s="1026"/>
      <c r="AC31" s="1026"/>
      <c r="AD31" s="1026"/>
      <c r="AE31" s="1027"/>
      <c r="AF31" s="1022">
        <v>117</v>
      </c>
      <c r="AG31" s="1023"/>
      <c r="AH31" s="1023"/>
      <c r="AI31" s="1023"/>
      <c r="AJ31" s="1024"/>
      <c r="AK31" s="967" t="s">
        <v>545</v>
      </c>
      <c r="AL31" s="958"/>
      <c r="AM31" s="958"/>
      <c r="AN31" s="958"/>
      <c r="AO31" s="958"/>
      <c r="AP31" s="958">
        <v>482</v>
      </c>
      <c r="AQ31" s="958"/>
      <c r="AR31" s="958"/>
      <c r="AS31" s="958"/>
      <c r="AT31" s="958"/>
      <c r="AU31" s="958" t="s">
        <v>557</v>
      </c>
      <c r="AV31" s="958"/>
      <c r="AW31" s="958"/>
      <c r="AX31" s="958"/>
      <c r="AY31" s="958"/>
      <c r="AZ31" s="1028"/>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265</v>
      </c>
      <c r="R32" s="1026"/>
      <c r="S32" s="1026"/>
      <c r="T32" s="1026"/>
      <c r="U32" s="1026"/>
      <c r="V32" s="1026">
        <v>254</v>
      </c>
      <c r="W32" s="1026"/>
      <c r="X32" s="1026"/>
      <c r="Y32" s="1026"/>
      <c r="Z32" s="1026"/>
      <c r="AA32" s="1026">
        <v>11</v>
      </c>
      <c r="AB32" s="1026"/>
      <c r="AC32" s="1026"/>
      <c r="AD32" s="1026"/>
      <c r="AE32" s="1027"/>
      <c r="AF32" s="1022">
        <v>16</v>
      </c>
      <c r="AG32" s="1023"/>
      <c r="AH32" s="1023"/>
      <c r="AI32" s="1023"/>
      <c r="AJ32" s="1024"/>
      <c r="AK32" s="967">
        <v>166</v>
      </c>
      <c r="AL32" s="958"/>
      <c r="AM32" s="958"/>
      <c r="AN32" s="958"/>
      <c r="AO32" s="958"/>
      <c r="AP32" s="958">
        <v>500</v>
      </c>
      <c r="AQ32" s="958"/>
      <c r="AR32" s="958"/>
      <c r="AS32" s="958"/>
      <c r="AT32" s="958"/>
      <c r="AU32" s="958">
        <v>451</v>
      </c>
      <c r="AV32" s="958"/>
      <c r="AW32" s="958"/>
      <c r="AX32" s="958"/>
      <c r="AY32" s="958"/>
      <c r="AZ32" s="1028"/>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193</v>
      </c>
      <c r="AG63" s="946"/>
      <c r="AH63" s="946"/>
      <c r="AI63" s="946"/>
      <c r="AJ63" s="1009"/>
      <c r="AK63" s="1010"/>
      <c r="AL63" s="950"/>
      <c r="AM63" s="950"/>
      <c r="AN63" s="950"/>
      <c r="AO63" s="950"/>
      <c r="AP63" s="946">
        <v>982</v>
      </c>
      <c r="AQ63" s="946"/>
      <c r="AR63" s="946"/>
      <c r="AS63" s="946"/>
      <c r="AT63" s="946"/>
      <c r="AU63" s="946">
        <v>451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546</v>
      </c>
      <c r="C68" s="973"/>
      <c r="D68" s="973"/>
      <c r="E68" s="973"/>
      <c r="F68" s="973"/>
      <c r="G68" s="973"/>
      <c r="H68" s="973"/>
      <c r="I68" s="973"/>
      <c r="J68" s="973"/>
      <c r="K68" s="973"/>
      <c r="L68" s="973"/>
      <c r="M68" s="973"/>
      <c r="N68" s="973"/>
      <c r="O68" s="973"/>
      <c r="P68" s="974"/>
      <c r="Q68" s="975">
        <v>3319</v>
      </c>
      <c r="R68" s="969"/>
      <c r="S68" s="969"/>
      <c r="T68" s="969"/>
      <c r="U68" s="969"/>
      <c r="V68" s="969">
        <v>2789</v>
      </c>
      <c r="W68" s="969"/>
      <c r="X68" s="969"/>
      <c r="Y68" s="969"/>
      <c r="Z68" s="969"/>
      <c r="AA68" s="969">
        <v>530</v>
      </c>
      <c r="AB68" s="969"/>
      <c r="AC68" s="969"/>
      <c r="AD68" s="969"/>
      <c r="AE68" s="969"/>
      <c r="AF68" s="969">
        <v>530</v>
      </c>
      <c r="AG68" s="969"/>
      <c r="AH68" s="969"/>
      <c r="AI68" s="969"/>
      <c r="AJ68" s="969"/>
      <c r="AK68" s="969">
        <v>238</v>
      </c>
      <c r="AL68" s="969"/>
      <c r="AM68" s="969"/>
      <c r="AN68" s="969"/>
      <c r="AO68" s="969"/>
      <c r="AP68" s="969" t="s">
        <v>557</v>
      </c>
      <c r="AQ68" s="969"/>
      <c r="AR68" s="969"/>
      <c r="AS68" s="969"/>
      <c r="AT68" s="969"/>
      <c r="AU68" s="969" t="s">
        <v>557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547</v>
      </c>
      <c r="C69" s="962"/>
      <c r="D69" s="962"/>
      <c r="E69" s="962"/>
      <c r="F69" s="962"/>
      <c r="G69" s="962"/>
      <c r="H69" s="962"/>
      <c r="I69" s="962"/>
      <c r="J69" s="962"/>
      <c r="K69" s="962"/>
      <c r="L69" s="962"/>
      <c r="M69" s="962"/>
      <c r="N69" s="962"/>
      <c r="O69" s="962"/>
      <c r="P69" s="963"/>
      <c r="Q69" s="964">
        <v>798483</v>
      </c>
      <c r="R69" s="958"/>
      <c r="S69" s="958"/>
      <c r="T69" s="958"/>
      <c r="U69" s="958"/>
      <c r="V69" s="958">
        <v>787972</v>
      </c>
      <c r="W69" s="958"/>
      <c r="X69" s="958"/>
      <c r="Y69" s="958"/>
      <c r="Z69" s="958"/>
      <c r="AA69" s="958">
        <v>10511</v>
      </c>
      <c r="AB69" s="958"/>
      <c r="AC69" s="958"/>
      <c r="AD69" s="958"/>
      <c r="AE69" s="958"/>
      <c r="AF69" s="958">
        <v>10511</v>
      </c>
      <c r="AG69" s="958"/>
      <c r="AH69" s="958"/>
      <c r="AI69" s="958"/>
      <c r="AJ69" s="958"/>
      <c r="AK69" s="958">
        <v>8050</v>
      </c>
      <c r="AL69" s="958"/>
      <c r="AM69" s="958"/>
      <c r="AN69" s="958"/>
      <c r="AO69" s="958"/>
      <c r="AP69" s="958" t="s">
        <v>557</v>
      </c>
      <c r="AQ69" s="958"/>
      <c r="AR69" s="958"/>
      <c r="AS69" s="958"/>
      <c r="AT69" s="958"/>
      <c r="AU69" s="958" t="s">
        <v>557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548</v>
      </c>
      <c r="C70" s="962"/>
      <c r="D70" s="962"/>
      <c r="E70" s="962"/>
      <c r="F70" s="962"/>
      <c r="G70" s="962"/>
      <c r="H70" s="962"/>
      <c r="I70" s="962"/>
      <c r="J70" s="962"/>
      <c r="K70" s="962"/>
      <c r="L70" s="962"/>
      <c r="M70" s="962"/>
      <c r="N70" s="962"/>
      <c r="O70" s="962"/>
      <c r="P70" s="963"/>
      <c r="Q70" s="964">
        <v>22955</v>
      </c>
      <c r="R70" s="958"/>
      <c r="S70" s="958"/>
      <c r="T70" s="958"/>
      <c r="U70" s="958"/>
      <c r="V70" s="958">
        <v>21287</v>
      </c>
      <c r="W70" s="958"/>
      <c r="X70" s="958"/>
      <c r="Y70" s="958"/>
      <c r="Z70" s="958"/>
      <c r="AA70" s="958">
        <v>1669</v>
      </c>
      <c r="AB70" s="958"/>
      <c r="AC70" s="958"/>
      <c r="AD70" s="958"/>
      <c r="AE70" s="958"/>
      <c r="AF70" s="958">
        <v>1669</v>
      </c>
      <c r="AG70" s="958"/>
      <c r="AH70" s="958"/>
      <c r="AI70" s="958"/>
      <c r="AJ70" s="958"/>
      <c r="AK70" s="958">
        <v>162</v>
      </c>
      <c r="AL70" s="958"/>
      <c r="AM70" s="958"/>
      <c r="AN70" s="958"/>
      <c r="AO70" s="958"/>
      <c r="AP70" s="958" t="s">
        <v>557</v>
      </c>
      <c r="AQ70" s="958"/>
      <c r="AR70" s="958"/>
      <c r="AS70" s="958"/>
      <c r="AT70" s="958"/>
      <c r="AU70" s="958" t="s">
        <v>557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549</v>
      </c>
      <c r="C71" s="962"/>
      <c r="D71" s="962"/>
      <c r="E71" s="962"/>
      <c r="F71" s="962"/>
      <c r="G71" s="962"/>
      <c r="H71" s="962"/>
      <c r="I71" s="962"/>
      <c r="J71" s="962"/>
      <c r="K71" s="962"/>
      <c r="L71" s="962"/>
      <c r="M71" s="962"/>
      <c r="N71" s="962"/>
      <c r="O71" s="962"/>
      <c r="P71" s="963"/>
      <c r="Q71" s="964">
        <v>167</v>
      </c>
      <c r="R71" s="958"/>
      <c r="S71" s="958"/>
      <c r="T71" s="958"/>
      <c r="U71" s="958"/>
      <c r="V71" s="958">
        <v>117</v>
      </c>
      <c r="W71" s="958"/>
      <c r="X71" s="958"/>
      <c r="Y71" s="958"/>
      <c r="Z71" s="958"/>
      <c r="AA71" s="958">
        <v>50</v>
      </c>
      <c r="AB71" s="958"/>
      <c r="AC71" s="958"/>
      <c r="AD71" s="958"/>
      <c r="AE71" s="958"/>
      <c r="AF71" s="958">
        <v>50</v>
      </c>
      <c r="AG71" s="958"/>
      <c r="AH71" s="958"/>
      <c r="AI71" s="958"/>
      <c r="AJ71" s="958"/>
      <c r="AK71" s="958" t="s">
        <v>557</v>
      </c>
      <c r="AL71" s="958"/>
      <c r="AM71" s="958"/>
      <c r="AN71" s="958"/>
      <c r="AO71" s="958"/>
      <c r="AP71" s="958" t="s">
        <v>557</v>
      </c>
      <c r="AQ71" s="958"/>
      <c r="AR71" s="958"/>
      <c r="AS71" s="958"/>
      <c r="AT71" s="958"/>
      <c r="AU71" s="958" t="s">
        <v>557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550</v>
      </c>
      <c r="C72" s="962"/>
      <c r="D72" s="962"/>
      <c r="E72" s="962"/>
      <c r="F72" s="962"/>
      <c r="G72" s="962"/>
      <c r="H72" s="962"/>
      <c r="I72" s="962"/>
      <c r="J72" s="962"/>
      <c r="K72" s="962"/>
      <c r="L72" s="962"/>
      <c r="M72" s="962"/>
      <c r="N72" s="962"/>
      <c r="O72" s="962"/>
      <c r="P72" s="963"/>
      <c r="Q72" s="964">
        <v>104</v>
      </c>
      <c r="R72" s="958"/>
      <c r="S72" s="958"/>
      <c r="T72" s="958"/>
      <c r="U72" s="958"/>
      <c r="V72" s="958">
        <v>98</v>
      </c>
      <c r="W72" s="958"/>
      <c r="X72" s="958"/>
      <c r="Y72" s="958"/>
      <c r="Z72" s="958"/>
      <c r="AA72" s="958">
        <v>6</v>
      </c>
      <c r="AB72" s="958"/>
      <c r="AC72" s="958"/>
      <c r="AD72" s="958"/>
      <c r="AE72" s="958"/>
      <c r="AF72" s="958">
        <v>6</v>
      </c>
      <c r="AG72" s="958"/>
      <c r="AH72" s="958"/>
      <c r="AI72" s="958"/>
      <c r="AJ72" s="958"/>
      <c r="AK72" s="958">
        <v>2</v>
      </c>
      <c r="AL72" s="958"/>
      <c r="AM72" s="958"/>
      <c r="AN72" s="958"/>
      <c r="AO72" s="958"/>
      <c r="AP72" s="958" t="s">
        <v>557</v>
      </c>
      <c r="AQ72" s="958"/>
      <c r="AR72" s="958"/>
      <c r="AS72" s="958"/>
      <c r="AT72" s="958"/>
      <c r="AU72" s="958" t="s">
        <v>557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551</v>
      </c>
      <c r="C73" s="962"/>
      <c r="D73" s="962"/>
      <c r="E73" s="962"/>
      <c r="F73" s="962"/>
      <c r="G73" s="962"/>
      <c r="H73" s="962"/>
      <c r="I73" s="962"/>
      <c r="J73" s="962"/>
      <c r="K73" s="962"/>
      <c r="L73" s="962"/>
      <c r="M73" s="962"/>
      <c r="N73" s="962"/>
      <c r="O73" s="962"/>
      <c r="P73" s="963"/>
      <c r="Q73" s="964">
        <v>92</v>
      </c>
      <c r="R73" s="958"/>
      <c r="S73" s="958"/>
      <c r="T73" s="958"/>
      <c r="U73" s="958"/>
      <c r="V73" s="958">
        <v>56</v>
      </c>
      <c r="W73" s="958"/>
      <c r="X73" s="958"/>
      <c r="Y73" s="958"/>
      <c r="Z73" s="958"/>
      <c r="AA73" s="958">
        <v>36</v>
      </c>
      <c r="AB73" s="958"/>
      <c r="AC73" s="958"/>
      <c r="AD73" s="958"/>
      <c r="AE73" s="958"/>
      <c r="AF73" s="958">
        <v>36</v>
      </c>
      <c r="AG73" s="958"/>
      <c r="AH73" s="958"/>
      <c r="AI73" s="958"/>
      <c r="AJ73" s="958"/>
      <c r="AK73" s="958" t="s">
        <v>557</v>
      </c>
      <c r="AL73" s="958"/>
      <c r="AM73" s="958"/>
      <c r="AN73" s="958"/>
      <c r="AO73" s="958"/>
      <c r="AP73" s="958" t="s">
        <v>557</v>
      </c>
      <c r="AQ73" s="958"/>
      <c r="AR73" s="958"/>
      <c r="AS73" s="958"/>
      <c r="AT73" s="958"/>
      <c r="AU73" s="958" t="s">
        <v>557</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552</v>
      </c>
      <c r="C74" s="962"/>
      <c r="D74" s="962"/>
      <c r="E74" s="962"/>
      <c r="F74" s="962"/>
      <c r="G74" s="962"/>
      <c r="H74" s="962"/>
      <c r="I74" s="962"/>
      <c r="J74" s="962"/>
      <c r="K74" s="962"/>
      <c r="L74" s="962"/>
      <c r="M74" s="962"/>
      <c r="N74" s="962"/>
      <c r="O74" s="962"/>
      <c r="P74" s="963"/>
      <c r="Q74" s="964">
        <v>6255</v>
      </c>
      <c r="R74" s="958"/>
      <c r="S74" s="958"/>
      <c r="T74" s="958"/>
      <c r="U74" s="958"/>
      <c r="V74" s="958">
        <v>5926</v>
      </c>
      <c r="W74" s="958"/>
      <c r="X74" s="958"/>
      <c r="Y74" s="958"/>
      <c r="Z74" s="958"/>
      <c r="AA74" s="958">
        <v>329</v>
      </c>
      <c r="AB74" s="958"/>
      <c r="AC74" s="958"/>
      <c r="AD74" s="958"/>
      <c r="AE74" s="958"/>
      <c r="AF74" s="958">
        <v>6433</v>
      </c>
      <c r="AG74" s="958"/>
      <c r="AH74" s="958"/>
      <c r="AI74" s="958"/>
      <c r="AJ74" s="958"/>
      <c r="AK74" s="958" t="s">
        <v>564</v>
      </c>
      <c r="AL74" s="958"/>
      <c r="AM74" s="958"/>
      <c r="AN74" s="958"/>
      <c r="AO74" s="958"/>
      <c r="AP74" s="958">
        <v>3218</v>
      </c>
      <c r="AQ74" s="958"/>
      <c r="AR74" s="958"/>
      <c r="AS74" s="958"/>
      <c r="AT74" s="958"/>
      <c r="AU74" s="958" t="s">
        <v>557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553</v>
      </c>
      <c r="C75" s="962"/>
      <c r="D75" s="962"/>
      <c r="E75" s="962"/>
      <c r="F75" s="962"/>
      <c r="G75" s="962"/>
      <c r="H75" s="962"/>
      <c r="I75" s="962"/>
      <c r="J75" s="962"/>
      <c r="K75" s="962"/>
      <c r="L75" s="962"/>
      <c r="M75" s="962"/>
      <c r="N75" s="962"/>
      <c r="O75" s="962"/>
      <c r="P75" s="963"/>
      <c r="Q75" s="968">
        <v>7890</v>
      </c>
      <c r="R75" s="966"/>
      <c r="S75" s="966"/>
      <c r="T75" s="966"/>
      <c r="U75" s="967"/>
      <c r="V75" s="965">
        <v>7645</v>
      </c>
      <c r="W75" s="966"/>
      <c r="X75" s="966"/>
      <c r="Y75" s="966"/>
      <c r="Z75" s="967"/>
      <c r="AA75" s="965">
        <v>246</v>
      </c>
      <c r="AB75" s="966"/>
      <c r="AC75" s="966"/>
      <c r="AD75" s="966"/>
      <c r="AE75" s="967"/>
      <c r="AF75" s="965">
        <v>234</v>
      </c>
      <c r="AG75" s="966"/>
      <c r="AH75" s="966"/>
      <c r="AI75" s="966"/>
      <c r="AJ75" s="967"/>
      <c r="AK75" s="965" t="s">
        <v>557</v>
      </c>
      <c r="AL75" s="966"/>
      <c r="AM75" s="966"/>
      <c r="AN75" s="966"/>
      <c r="AO75" s="967"/>
      <c r="AP75" s="965">
        <v>4857</v>
      </c>
      <c r="AQ75" s="966"/>
      <c r="AR75" s="966"/>
      <c r="AS75" s="966"/>
      <c r="AT75" s="967"/>
      <c r="AU75" s="965">
        <v>199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554</v>
      </c>
      <c r="C76" s="962"/>
      <c r="D76" s="962"/>
      <c r="E76" s="962"/>
      <c r="F76" s="962"/>
      <c r="G76" s="962"/>
      <c r="H76" s="962"/>
      <c r="I76" s="962"/>
      <c r="J76" s="962"/>
      <c r="K76" s="962"/>
      <c r="L76" s="962"/>
      <c r="M76" s="962"/>
      <c r="N76" s="962"/>
      <c r="O76" s="962"/>
      <c r="P76" s="963"/>
      <c r="Q76" s="968">
        <v>194</v>
      </c>
      <c r="R76" s="966"/>
      <c r="S76" s="966"/>
      <c r="T76" s="966"/>
      <c r="U76" s="967"/>
      <c r="V76" s="965">
        <v>178</v>
      </c>
      <c r="W76" s="966"/>
      <c r="X76" s="966"/>
      <c r="Y76" s="966"/>
      <c r="Z76" s="967"/>
      <c r="AA76" s="965">
        <v>16</v>
      </c>
      <c r="AB76" s="966"/>
      <c r="AC76" s="966"/>
      <c r="AD76" s="966"/>
      <c r="AE76" s="967"/>
      <c r="AF76" s="965">
        <v>5</v>
      </c>
      <c r="AG76" s="966"/>
      <c r="AH76" s="966"/>
      <c r="AI76" s="966"/>
      <c r="AJ76" s="967"/>
      <c r="AK76" s="965" t="s">
        <v>557</v>
      </c>
      <c r="AL76" s="966"/>
      <c r="AM76" s="966"/>
      <c r="AN76" s="966"/>
      <c r="AO76" s="967"/>
      <c r="AP76" s="965" t="s">
        <v>557</v>
      </c>
      <c r="AQ76" s="966"/>
      <c r="AR76" s="966"/>
      <c r="AS76" s="966"/>
      <c r="AT76" s="967"/>
      <c r="AU76" s="965" t="s">
        <v>557</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555</v>
      </c>
      <c r="C77" s="962"/>
      <c r="D77" s="962"/>
      <c r="E77" s="962"/>
      <c r="F77" s="962"/>
      <c r="G77" s="962"/>
      <c r="H77" s="962"/>
      <c r="I77" s="962"/>
      <c r="J77" s="962"/>
      <c r="K77" s="962"/>
      <c r="L77" s="962"/>
      <c r="M77" s="962"/>
      <c r="N77" s="962"/>
      <c r="O77" s="962"/>
      <c r="P77" s="963"/>
      <c r="Q77" s="968">
        <v>4690</v>
      </c>
      <c r="R77" s="966"/>
      <c r="S77" s="966"/>
      <c r="T77" s="966"/>
      <c r="U77" s="967"/>
      <c r="V77" s="965">
        <v>4443</v>
      </c>
      <c r="W77" s="966"/>
      <c r="X77" s="966"/>
      <c r="Y77" s="966"/>
      <c r="Z77" s="967"/>
      <c r="AA77" s="965">
        <v>247</v>
      </c>
      <c r="AB77" s="966"/>
      <c r="AC77" s="966"/>
      <c r="AD77" s="966"/>
      <c r="AE77" s="967"/>
      <c r="AF77" s="965">
        <v>1664</v>
      </c>
      <c r="AG77" s="966"/>
      <c r="AH77" s="966"/>
      <c r="AI77" s="966"/>
      <c r="AJ77" s="967"/>
      <c r="AK77" s="965" t="s">
        <v>557</v>
      </c>
      <c r="AL77" s="966"/>
      <c r="AM77" s="966"/>
      <c r="AN77" s="966"/>
      <c r="AO77" s="967"/>
      <c r="AP77" s="965">
        <v>10081</v>
      </c>
      <c r="AQ77" s="966"/>
      <c r="AR77" s="966"/>
      <c r="AS77" s="966"/>
      <c r="AT77" s="967"/>
      <c r="AU77" s="965">
        <v>60</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556</v>
      </c>
      <c r="C78" s="962"/>
      <c r="D78" s="962"/>
      <c r="E78" s="962"/>
      <c r="F78" s="962"/>
      <c r="G78" s="962"/>
      <c r="H78" s="962"/>
      <c r="I78" s="962"/>
      <c r="J78" s="962"/>
      <c r="K78" s="962"/>
      <c r="L78" s="962"/>
      <c r="M78" s="962"/>
      <c r="N78" s="962"/>
      <c r="O78" s="962"/>
      <c r="P78" s="963"/>
      <c r="Q78" s="964">
        <v>3566</v>
      </c>
      <c r="R78" s="958"/>
      <c r="S78" s="958"/>
      <c r="T78" s="958"/>
      <c r="U78" s="958"/>
      <c r="V78" s="958">
        <v>3594</v>
      </c>
      <c r="W78" s="958"/>
      <c r="X78" s="958"/>
      <c r="Y78" s="958"/>
      <c r="Z78" s="958"/>
      <c r="AA78" s="958">
        <v>-28</v>
      </c>
      <c r="AB78" s="958"/>
      <c r="AC78" s="958"/>
      <c r="AD78" s="958"/>
      <c r="AE78" s="958"/>
      <c r="AF78" s="958">
        <v>1108</v>
      </c>
      <c r="AG78" s="958"/>
      <c r="AH78" s="958"/>
      <c r="AI78" s="958"/>
      <c r="AJ78" s="958"/>
      <c r="AK78" s="965" t="s">
        <v>557</v>
      </c>
      <c r="AL78" s="966"/>
      <c r="AM78" s="966"/>
      <c r="AN78" s="966"/>
      <c r="AO78" s="967"/>
      <c r="AP78" s="958">
        <v>1052</v>
      </c>
      <c r="AQ78" s="958"/>
      <c r="AR78" s="958"/>
      <c r="AS78" s="958"/>
      <c r="AT78" s="958"/>
      <c r="AU78" s="958">
        <v>31</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t="s">
        <v>558</v>
      </c>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22246</v>
      </c>
      <c r="AG88" s="946"/>
      <c r="AH88" s="946"/>
      <c r="AI88" s="946"/>
      <c r="AJ88" s="946"/>
      <c r="AK88" s="950"/>
      <c r="AL88" s="950"/>
      <c r="AM88" s="950"/>
      <c r="AN88" s="950"/>
      <c r="AO88" s="950"/>
      <c r="AP88" s="946">
        <v>19208</v>
      </c>
      <c r="AQ88" s="946"/>
      <c r="AR88" s="946"/>
      <c r="AS88" s="946"/>
      <c r="AT88" s="946"/>
      <c r="AU88" s="946">
        <v>290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565</v>
      </c>
      <c r="CS102" s="940"/>
      <c r="CT102" s="940"/>
      <c r="CU102" s="940"/>
      <c r="CV102" s="941"/>
      <c r="CW102" s="939" t="s">
        <v>487</v>
      </c>
      <c r="CX102" s="940"/>
      <c r="CY102" s="940"/>
      <c r="CZ102" s="940"/>
      <c r="DA102" s="941"/>
      <c r="DB102" s="939" t="s">
        <v>487</v>
      </c>
      <c r="DC102" s="940"/>
      <c r="DD102" s="940"/>
      <c r="DE102" s="940"/>
      <c r="DF102" s="941"/>
      <c r="DG102" s="939" t="s">
        <v>487</v>
      </c>
      <c r="DH102" s="940"/>
      <c r="DI102" s="940"/>
      <c r="DJ102" s="940"/>
      <c r="DK102" s="941"/>
      <c r="DL102" s="939" t="s">
        <v>487</v>
      </c>
      <c r="DM102" s="940"/>
      <c r="DN102" s="940"/>
      <c r="DO102" s="940"/>
      <c r="DP102" s="941"/>
      <c r="DQ102" s="939" t="s">
        <v>487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423714</v>
      </c>
      <c r="AB110" s="876"/>
      <c r="AC110" s="876"/>
      <c r="AD110" s="876"/>
      <c r="AE110" s="877"/>
      <c r="AF110" s="878">
        <v>437551</v>
      </c>
      <c r="AG110" s="876"/>
      <c r="AH110" s="876"/>
      <c r="AI110" s="876"/>
      <c r="AJ110" s="877"/>
      <c r="AK110" s="878">
        <v>422748</v>
      </c>
      <c r="AL110" s="876"/>
      <c r="AM110" s="876"/>
      <c r="AN110" s="876"/>
      <c r="AO110" s="877"/>
      <c r="AP110" s="879">
        <v>14.2</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4545734</v>
      </c>
      <c r="BR110" s="829"/>
      <c r="BS110" s="829"/>
      <c r="BT110" s="829"/>
      <c r="BU110" s="829"/>
      <c r="BV110" s="829">
        <v>4622638</v>
      </c>
      <c r="BW110" s="829"/>
      <c r="BX110" s="829"/>
      <c r="BY110" s="829"/>
      <c r="BZ110" s="829"/>
      <c r="CA110" s="829">
        <v>4592162</v>
      </c>
      <c r="CB110" s="829"/>
      <c r="CC110" s="829"/>
      <c r="CD110" s="829"/>
      <c r="CE110" s="829"/>
      <c r="CF110" s="853">
        <v>154.1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432290</v>
      </c>
      <c r="BR111" s="804"/>
      <c r="BS111" s="804"/>
      <c r="BT111" s="804"/>
      <c r="BU111" s="804"/>
      <c r="BV111" s="804">
        <v>389967</v>
      </c>
      <c r="BW111" s="804"/>
      <c r="BX111" s="804"/>
      <c r="BY111" s="804"/>
      <c r="BZ111" s="804"/>
      <c r="CA111" s="804">
        <v>350030</v>
      </c>
      <c r="CB111" s="804"/>
      <c r="CC111" s="804"/>
      <c r="CD111" s="804"/>
      <c r="CE111" s="804"/>
      <c r="CF111" s="862">
        <v>11.7</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632309</v>
      </c>
      <c r="BR112" s="804"/>
      <c r="BS112" s="804"/>
      <c r="BT112" s="804"/>
      <c r="BU112" s="804"/>
      <c r="BV112" s="804">
        <v>537272</v>
      </c>
      <c r="BW112" s="804"/>
      <c r="BX112" s="804"/>
      <c r="BY112" s="804"/>
      <c r="BZ112" s="804"/>
      <c r="CA112" s="804">
        <v>451459</v>
      </c>
      <c r="CB112" s="804"/>
      <c r="CC112" s="804"/>
      <c r="CD112" s="804"/>
      <c r="CE112" s="804"/>
      <c r="CF112" s="862">
        <v>15.2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137448</v>
      </c>
      <c r="AB113" s="906"/>
      <c r="AC113" s="906"/>
      <c r="AD113" s="906"/>
      <c r="AE113" s="907"/>
      <c r="AF113" s="908">
        <v>146046</v>
      </c>
      <c r="AG113" s="906"/>
      <c r="AH113" s="906"/>
      <c r="AI113" s="906"/>
      <c r="AJ113" s="907"/>
      <c r="AK113" s="908">
        <v>139795</v>
      </c>
      <c r="AL113" s="906"/>
      <c r="AM113" s="906"/>
      <c r="AN113" s="906"/>
      <c r="AO113" s="907"/>
      <c r="AP113" s="909">
        <v>4.7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272179</v>
      </c>
      <c r="BR113" s="804"/>
      <c r="BS113" s="804"/>
      <c r="BT113" s="804"/>
      <c r="BU113" s="804"/>
      <c r="BV113" s="804">
        <v>274693</v>
      </c>
      <c r="BW113" s="804"/>
      <c r="BX113" s="804"/>
      <c r="BY113" s="804"/>
      <c r="BZ113" s="804"/>
      <c r="CA113" s="804">
        <v>290131</v>
      </c>
      <c r="CB113" s="804"/>
      <c r="CC113" s="804"/>
      <c r="CD113" s="804"/>
      <c r="CE113" s="804"/>
      <c r="CF113" s="862">
        <v>9.6999999999999993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27345</v>
      </c>
      <c r="AB114" s="767"/>
      <c r="AC114" s="767"/>
      <c r="AD114" s="767"/>
      <c r="AE114" s="768"/>
      <c r="AF114" s="769">
        <v>36976</v>
      </c>
      <c r="AG114" s="767"/>
      <c r="AH114" s="767"/>
      <c r="AI114" s="767"/>
      <c r="AJ114" s="768"/>
      <c r="AK114" s="769">
        <v>32340</v>
      </c>
      <c r="AL114" s="767"/>
      <c r="AM114" s="767"/>
      <c r="AN114" s="767"/>
      <c r="AO114" s="768"/>
      <c r="AP114" s="811">
        <v>1.1000000000000001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1101380</v>
      </c>
      <c r="BR114" s="804"/>
      <c r="BS114" s="804"/>
      <c r="BT114" s="804"/>
      <c r="BU114" s="804"/>
      <c r="BV114" s="804">
        <v>1049201</v>
      </c>
      <c r="BW114" s="804"/>
      <c r="BX114" s="804"/>
      <c r="BY114" s="804"/>
      <c r="BZ114" s="804"/>
      <c r="CA114" s="804">
        <v>1016303</v>
      </c>
      <c r="CB114" s="804"/>
      <c r="CC114" s="804"/>
      <c r="CD114" s="804"/>
      <c r="CE114" s="804"/>
      <c r="CF114" s="862">
        <v>34.1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46089</v>
      </c>
      <c r="AB115" s="906"/>
      <c r="AC115" s="906"/>
      <c r="AD115" s="906"/>
      <c r="AE115" s="907"/>
      <c r="AF115" s="908">
        <v>44761</v>
      </c>
      <c r="AG115" s="906"/>
      <c r="AH115" s="906"/>
      <c r="AI115" s="906"/>
      <c r="AJ115" s="907"/>
      <c r="AK115" s="908">
        <v>42572</v>
      </c>
      <c r="AL115" s="906"/>
      <c r="AM115" s="906"/>
      <c r="AN115" s="906"/>
      <c r="AO115" s="907"/>
      <c r="AP115" s="909">
        <v>1.4</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634596</v>
      </c>
      <c r="AB117" s="890"/>
      <c r="AC117" s="890"/>
      <c r="AD117" s="890"/>
      <c r="AE117" s="891"/>
      <c r="AF117" s="892">
        <v>665334</v>
      </c>
      <c r="AG117" s="890"/>
      <c r="AH117" s="890"/>
      <c r="AI117" s="890"/>
      <c r="AJ117" s="891"/>
      <c r="AK117" s="892">
        <v>637455</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6983892</v>
      </c>
      <c r="BR119" s="832"/>
      <c r="BS119" s="832"/>
      <c r="BT119" s="832"/>
      <c r="BU119" s="832"/>
      <c r="BV119" s="832">
        <v>6873771</v>
      </c>
      <c r="BW119" s="832"/>
      <c r="BX119" s="832"/>
      <c r="BY119" s="832"/>
      <c r="BZ119" s="832"/>
      <c r="CA119" s="832">
        <v>6700085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432290</v>
      </c>
      <c r="DH119" s="751"/>
      <c r="DI119" s="751"/>
      <c r="DJ119" s="751"/>
      <c r="DK119" s="752"/>
      <c r="DL119" s="753">
        <v>389967</v>
      </c>
      <c r="DM119" s="751"/>
      <c r="DN119" s="751"/>
      <c r="DO119" s="751"/>
      <c r="DP119" s="752"/>
      <c r="DQ119" s="753">
        <v>350030</v>
      </c>
      <c r="DR119" s="751"/>
      <c r="DS119" s="751"/>
      <c r="DT119" s="751"/>
      <c r="DU119" s="752"/>
      <c r="DV119" s="835">
        <v>11.7</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2462465</v>
      </c>
      <c r="BR120" s="829"/>
      <c r="BS120" s="829"/>
      <c r="BT120" s="829"/>
      <c r="BU120" s="829"/>
      <c r="BV120" s="829">
        <v>2300243</v>
      </c>
      <c r="BW120" s="829"/>
      <c r="BX120" s="829"/>
      <c r="BY120" s="829"/>
      <c r="BZ120" s="829"/>
      <c r="CA120" s="829">
        <v>2158097</v>
      </c>
      <c r="CB120" s="829"/>
      <c r="CC120" s="829"/>
      <c r="CD120" s="829"/>
      <c r="CE120" s="829"/>
      <c r="CF120" s="853">
        <v>72.400000000000006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451459</v>
      </c>
      <c r="DR120" s="829"/>
      <c r="DS120" s="829"/>
      <c r="DT120" s="829"/>
      <c r="DU120" s="829"/>
      <c r="DV120" s="830">
        <v>15.2</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4018146</v>
      </c>
      <c r="BR122" s="832"/>
      <c r="BS122" s="832"/>
      <c r="BT122" s="832"/>
      <c r="BU122" s="832"/>
      <c r="BV122" s="832">
        <v>3899830</v>
      </c>
      <c r="BW122" s="832"/>
      <c r="BX122" s="832"/>
      <c r="BY122" s="832"/>
      <c r="BZ122" s="832"/>
      <c r="CA122" s="832">
        <v>3722952</v>
      </c>
      <c r="CB122" s="832"/>
      <c r="CC122" s="832"/>
      <c r="CD122" s="832"/>
      <c r="CE122" s="832"/>
      <c r="CF122" s="833">
        <v>125</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6480611</v>
      </c>
      <c r="BR123" s="820"/>
      <c r="BS123" s="820"/>
      <c r="BT123" s="820"/>
      <c r="BU123" s="820"/>
      <c r="BV123" s="820">
        <v>6200073</v>
      </c>
      <c r="BW123" s="820"/>
      <c r="BX123" s="820"/>
      <c r="BY123" s="820"/>
      <c r="BZ123" s="820"/>
      <c r="CA123" s="820">
        <v>5881049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17.600000000000001</v>
      </c>
      <c r="BR124" s="818"/>
      <c r="BS124" s="818"/>
      <c r="BT124" s="818"/>
      <c r="BU124" s="818"/>
      <c r="BV124" s="818">
        <v>23.4</v>
      </c>
      <c r="BW124" s="818"/>
      <c r="BX124" s="818"/>
      <c r="BY124" s="818"/>
      <c r="BZ124" s="818"/>
      <c r="CA124" s="818">
        <v>27.4</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632309</v>
      </c>
      <c r="DH124" s="751"/>
      <c r="DI124" s="751"/>
      <c r="DJ124" s="751"/>
      <c r="DK124" s="752"/>
      <c r="DL124" s="753">
        <v>537272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46089</v>
      </c>
      <c r="AB126" s="767"/>
      <c r="AC126" s="767"/>
      <c r="AD126" s="767"/>
      <c r="AE126" s="768"/>
      <c r="AF126" s="769">
        <v>44761</v>
      </c>
      <c r="AG126" s="767"/>
      <c r="AH126" s="767"/>
      <c r="AI126" s="767"/>
      <c r="AJ126" s="768"/>
      <c r="AK126" s="769">
        <v>42572</v>
      </c>
      <c r="AL126" s="767"/>
      <c r="AM126" s="767"/>
      <c r="AN126" s="767"/>
      <c r="AO126" s="768"/>
      <c r="AP126" s="811">
        <v>1.4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118</v>
      </c>
      <c r="AB128" s="788"/>
      <c r="AC128" s="788"/>
      <c r="AD128" s="788"/>
      <c r="AE128" s="789"/>
      <c r="AF128" s="790">
        <v>118</v>
      </c>
      <c r="AG128" s="788"/>
      <c r="AH128" s="788"/>
      <c r="AI128" s="788"/>
      <c r="AJ128" s="789"/>
      <c r="AK128" s="790">
        <v>118</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3299521</v>
      </c>
      <c r="AB129" s="767"/>
      <c r="AC129" s="767"/>
      <c r="AD129" s="767"/>
      <c r="AE129" s="768"/>
      <c r="AF129" s="769">
        <v>3315381</v>
      </c>
      <c r="AG129" s="767"/>
      <c r="AH129" s="767"/>
      <c r="AI129" s="767"/>
      <c r="AJ129" s="768"/>
      <c r="AK129" s="769">
        <v>3393794</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445512</v>
      </c>
      <c r="AB130" s="767"/>
      <c r="AC130" s="767"/>
      <c r="AD130" s="767"/>
      <c r="AE130" s="768"/>
      <c r="AF130" s="769">
        <v>440544</v>
      </c>
      <c r="AG130" s="767"/>
      <c r="AH130" s="767"/>
      <c r="AI130" s="767"/>
      <c r="AJ130" s="768"/>
      <c r="AK130" s="769">
        <v>414594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2854009</v>
      </c>
      <c r="AB131" s="751"/>
      <c r="AC131" s="751"/>
      <c r="AD131" s="751"/>
      <c r="AE131" s="752"/>
      <c r="AF131" s="753">
        <v>2874837</v>
      </c>
      <c r="AG131" s="751"/>
      <c r="AH131" s="751"/>
      <c r="AI131" s="751"/>
      <c r="AJ131" s="752"/>
      <c r="AK131" s="753">
        <v>2979200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27.4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6.6210723229999999</v>
      </c>
      <c r="AB132" s="732"/>
      <c r="AC132" s="732"/>
      <c r="AD132" s="732"/>
      <c r="AE132" s="733"/>
      <c r="AF132" s="734">
        <v>7.8151213439999996</v>
      </c>
      <c r="AG132" s="732"/>
      <c r="AH132" s="732"/>
      <c r="AI132" s="732"/>
      <c r="AJ132" s="733"/>
      <c r="AK132" s="734">
        <v>7.4766044579999997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6.1</v>
      </c>
      <c r="AB133" s="711"/>
      <c r="AC133" s="711"/>
      <c r="AD133" s="711"/>
      <c r="AE133" s="712"/>
      <c r="AF133" s="710">
        <v>6.7</v>
      </c>
      <c r="AG133" s="711"/>
      <c r="AH133" s="711"/>
      <c r="AI133" s="711"/>
      <c r="AJ133" s="712"/>
      <c r="AK133" s="710">
        <v>7.3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NSEP7aDNvX7Of598ISNNW5ZXOVsSaYaLRmC3q221BheXsaX8lJPqhFPpcggIJ9JEMtBKGwY8wvqe4E1XCCaOA==" saltValue="uC8u2OJ3abz6U7bO2b2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8NH/tJ7PKuU6OMCeKvrKVdb8Y3GnIQuEeXKMqYjt6TvGHYmPO1ZFnveaaQar0WN9qt3mChSo9miv19ZBuvy2A==" saltValue="Cezr/IxgKWol8dZ8wSMd+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b0cNxSdgqH81iL1ttIcNp1DuHY4NXdoSci5h6DFlHbskw0Yv3Gq3HOf6Ji0JkhTnmuUuK8J30CtJJ6iYADgcw==" saltValue="fP4+8VHJTJaUDTao4YCJm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1053168</v>
      </c>
      <c r="AP9" s="262">
        <v>148879</v>
      </c>
      <c r="AQ9" s="263">
        <v>156369</v>
      </c>
      <c r="AR9" s="264">
        <v>-4.8</v>
      </c>
    </row>
    <row r="10" spans="1:46" ht="13.5" customHeight="1" x14ac:dyDescent="0.15">
      <c r="A10" s="247"/>
      <c r="AK10" s="1117" t="s">
        <v>484</v>
      </c>
      <c r="AL10" s="1118"/>
      <c r="AM10" s="1118"/>
      <c r="AN10" s="1119"/>
      <c r="AO10" s="265">
        <v>104001</v>
      </c>
      <c r="AP10" s="265">
        <v>14702</v>
      </c>
      <c r="AQ10" s="266">
        <v>21449</v>
      </c>
      <c r="AR10" s="267">
        <v>-31.5</v>
      </c>
    </row>
    <row r="11" spans="1:46" ht="13.5" customHeight="1" x14ac:dyDescent="0.15">
      <c r="A11" s="247"/>
      <c r="AK11" s="1117" t="s">
        <v>485</v>
      </c>
      <c r="AL11" s="1118"/>
      <c r="AM11" s="1118"/>
      <c r="AN11" s="1119"/>
      <c r="AO11" s="265">
        <v>35773</v>
      </c>
      <c r="AP11" s="265">
        <v>5057</v>
      </c>
      <c r="AQ11" s="266">
        <v>1663</v>
      </c>
      <c r="AR11" s="267">
        <v>204.1</v>
      </c>
    </row>
    <row r="12" spans="1:46" ht="13.5" customHeight="1" x14ac:dyDescent="0.15">
      <c r="A12" s="247"/>
      <c r="AK12" s="1117" t="s">
        <v>486</v>
      </c>
      <c r="AL12" s="1118"/>
      <c r="AM12" s="1118"/>
      <c r="AN12" s="1119"/>
      <c r="AO12" s="265" t="s">
        <v>487</v>
      </c>
      <c r="AP12" s="265" t="s">
        <v>487</v>
      </c>
      <c r="AQ12" s="266">
        <v>34</v>
      </c>
      <c r="AR12" s="267" t="s">
        <v>487</v>
      </c>
    </row>
    <row r="13" spans="1:46" ht="13.5" customHeight="1" x14ac:dyDescent="0.15">
      <c r="A13" s="247"/>
      <c r="AK13" s="1117" t="s">
        <v>488</v>
      </c>
      <c r="AL13" s="1118"/>
      <c r="AM13" s="1118"/>
      <c r="AN13" s="1119"/>
      <c r="AO13" s="265">
        <v>41739</v>
      </c>
      <c r="AP13" s="265">
        <v>5900</v>
      </c>
      <c r="AQ13" s="266">
        <v>5566</v>
      </c>
      <c r="AR13" s="267">
        <v>6</v>
      </c>
    </row>
    <row r="14" spans="1:46" ht="13.5" customHeight="1" x14ac:dyDescent="0.15">
      <c r="A14" s="247"/>
      <c r="AK14" s="1117" t="s">
        <v>489</v>
      </c>
      <c r="AL14" s="1118"/>
      <c r="AM14" s="1118"/>
      <c r="AN14" s="1119"/>
      <c r="AO14" s="265">
        <v>15404</v>
      </c>
      <c r="AP14" s="265">
        <v>2178</v>
      </c>
      <c r="AQ14" s="266">
        <v>3589</v>
      </c>
      <c r="AR14" s="267">
        <v>-39.299999999999997</v>
      </c>
    </row>
    <row r="15" spans="1:46" ht="13.5" customHeight="1" x14ac:dyDescent="0.15">
      <c r="A15" s="247"/>
      <c r="AK15" s="1120" t="s">
        <v>490</v>
      </c>
      <c r="AL15" s="1121"/>
      <c r="AM15" s="1121"/>
      <c r="AN15" s="1122"/>
      <c r="AO15" s="265">
        <v>-101420</v>
      </c>
      <c r="AP15" s="265">
        <v>-14337</v>
      </c>
      <c r="AQ15" s="266">
        <v>-10547</v>
      </c>
      <c r="AR15" s="267">
        <v>35.9</v>
      </c>
    </row>
    <row r="16" spans="1:46" x14ac:dyDescent="0.15">
      <c r="A16" s="247"/>
      <c r="AK16" s="1120" t="s">
        <v>177</v>
      </c>
      <c r="AL16" s="1121"/>
      <c r="AM16" s="1121"/>
      <c r="AN16" s="1122"/>
      <c r="AO16" s="265">
        <v>1148665</v>
      </c>
      <c r="AP16" s="265">
        <v>162378</v>
      </c>
      <c r="AQ16" s="266">
        <v>178125</v>
      </c>
      <c r="AR16" s="267">
        <v>-8.8000000000000007</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14.7</v>
      </c>
      <c r="AP21" s="278">
        <v>14.51</v>
      </c>
      <c r="AQ21" s="279">
        <v>0.19</v>
      </c>
      <c r="AS21" s="280"/>
      <c r="AT21" s="276"/>
    </row>
    <row r="22" spans="1:46" s="248" customFormat="1" x14ac:dyDescent="0.15">
      <c r="A22" s="276"/>
      <c r="AK22" s="1123" t="s">
        <v>496</v>
      </c>
      <c r="AL22" s="1124"/>
      <c r="AM22" s="1124"/>
      <c r="AN22" s="1125"/>
      <c r="AO22" s="281">
        <v>99.3</v>
      </c>
      <c r="AP22" s="282">
        <v>95.5</v>
      </c>
      <c r="AQ22" s="283">
        <v>3.8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422748</v>
      </c>
      <c r="AP32" s="291">
        <v>59761</v>
      </c>
      <c r="AQ32" s="292">
        <v>89268</v>
      </c>
      <c r="AR32" s="293">
        <v>-33.1</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t="s">
        <v>487</v>
      </c>
      <c r="AR34" s="293" t="s">
        <v>487</v>
      </c>
    </row>
    <row r="35" spans="1:46" ht="27" customHeight="1" x14ac:dyDescent="0.15">
      <c r="A35" s="247"/>
      <c r="AK35" s="1107" t="s">
        <v>503</v>
      </c>
      <c r="AL35" s="1108"/>
      <c r="AM35" s="1108"/>
      <c r="AN35" s="1109"/>
      <c r="AO35" s="291">
        <v>139795</v>
      </c>
      <c r="AP35" s="291">
        <v>19762</v>
      </c>
      <c r="AQ35" s="292">
        <v>17003</v>
      </c>
      <c r="AR35" s="293">
        <v>16.2</v>
      </c>
    </row>
    <row r="36" spans="1:46" ht="27" customHeight="1" x14ac:dyDescent="0.15">
      <c r="A36" s="247"/>
      <c r="AK36" s="1107" t="s">
        <v>504</v>
      </c>
      <c r="AL36" s="1108"/>
      <c r="AM36" s="1108"/>
      <c r="AN36" s="1109"/>
      <c r="AO36" s="291">
        <v>32340</v>
      </c>
      <c r="AP36" s="291">
        <v>4572</v>
      </c>
      <c r="AQ36" s="292">
        <v>5039</v>
      </c>
      <c r="AR36" s="293">
        <v>-9.3000000000000007</v>
      </c>
    </row>
    <row r="37" spans="1:46" ht="13.5" customHeight="1" x14ac:dyDescent="0.15">
      <c r="A37" s="247"/>
      <c r="AK37" s="1107" t="s">
        <v>505</v>
      </c>
      <c r="AL37" s="1108"/>
      <c r="AM37" s="1108"/>
      <c r="AN37" s="1109"/>
      <c r="AO37" s="291">
        <v>42572</v>
      </c>
      <c r="AP37" s="291">
        <v>6018</v>
      </c>
      <c r="AQ37" s="292">
        <v>909</v>
      </c>
      <c r="AR37" s="293">
        <v>562</v>
      </c>
    </row>
    <row r="38" spans="1:46" ht="27" customHeight="1" x14ac:dyDescent="0.15">
      <c r="A38" s="247"/>
      <c r="AK38" s="1110" t="s">
        <v>506</v>
      </c>
      <c r="AL38" s="1111"/>
      <c r="AM38" s="1111"/>
      <c r="AN38" s="1112"/>
      <c r="AO38" s="294" t="s">
        <v>487</v>
      </c>
      <c r="AP38" s="294" t="s">
        <v>487</v>
      </c>
      <c r="AQ38" s="295">
        <v>25</v>
      </c>
      <c r="AR38" s="283" t="s">
        <v>487</v>
      </c>
      <c r="AS38" s="290"/>
    </row>
    <row r="39" spans="1:46" x14ac:dyDescent="0.15">
      <c r="A39" s="247"/>
      <c r="AK39" s="1110" t="s">
        <v>507</v>
      </c>
      <c r="AL39" s="1111"/>
      <c r="AM39" s="1111"/>
      <c r="AN39" s="1112"/>
      <c r="AO39" s="291">
        <v>-118</v>
      </c>
      <c r="AP39" s="291">
        <v>-17</v>
      </c>
      <c r="AQ39" s="292">
        <v>-4913</v>
      </c>
      <c r="AR39" s="293">
        <v>-99.7</v>
      </c>
      <c r="AS39" s="290"/>
    </row>
    <row r="40" spans="1:46" ht="27" customHeight="1" x14ac:dyDescent="0.15">
      <c r="A40" s="247"/>
      <c r="AK40" s="1107" t="s">
        <v>508</v>
      </c>
      <c r="AL40" s="1108"/>
      <c r="AM40" s="1108"/>
      <c r="AN40" s="1109"/>
      <c r="AO40" s="291">
        <v>-414594</v>
      </c>
      <c r="AP40" s="291">
        <v>-58608</v>
      </c>
      <c r="AQ40" s="292">
        <v>-72657</v>
      </c>
      <c r="AR40" s="293">
        <v>-19.3</v>
      </c>
      <c r="AS40" s="290"/>
    </row>
    <row r="41" spans="1:46" x14ac:dyDescent="0.15">
      <c r="A41" s="247"/>
      <c r="AK41" s="1113" t="s">
        <v>287</v>
      </c>
      <c r="AL41" s="1114"/>
      <c r="AM41" s="1114"/>
      <c r="AN41" s="1115"/>
      <c r="AO41" s="291">
        <v>222743</v>
      </c>
      <c r="AP41" s="291">
        <v>31488</v>
      </c>
      <c r="AQ41" s="292">
        <v>34674</v>
      </c>
      <c r="AR41" s="293">
        <v>-9.1999999999999993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418773</v>
      </c>
      <c r="AN51" s="313">
        <v>54084</v>
      </c>
      <c r="AO51" s="314">
        <v>-14.9</v>
      </c>
      <c r="AP51" s="315">
        <v>125391</v>
      </c>
      <c r="AQ51" s="316">
        <v>-13.6</v>
      </c>
      <c r="AR51" s="317">
        <v>-1.3</v>
      </c>
    </row>
    <row r="52" spans="1:44" x14ac:dyDescent="0.15">
      <c r="A52" s="247"/>
      <c r="AK52" s="318"/>
      <c r="AL52" s="319" t="s">
        <v>518</v>
      </c>
      <c r="AM52" s="320">
        <v>276787</v>
      </c>
      <c r="AN52" s="321">
        <v>35747</v>
      </c>
      <c r="AO52" s="322">
        <v>29.6</v>
      </c>
      <c r="AP52" s="323">
        <v>68516</v>
      </c>
      <c r="AQ52" s="324">
        <v>-18.2</v>
      </c>
      <c r="AR52" s="325">
        <v>47.8</v>
      </c>
    </row>
    <row r="53" spans="1:44" x14ac:dyDescent="0.15">
      <c r="A53" s="247"/>
      <c r="AK53" s="303" t="s">
        <v>519</v>
      </c>
      <c r="AL53" s="304"/>
      <c r="AM53" s="312">
        <v>622370</v>
      </c>
      <c r="AN53" s="313">
        <v>81955</v>
      </c>
      <c r="AO53" s="314">
        <v>51.5</v>
      </c>
      <c r="AP53" s="315">
        <v>138402</v>
      </c>
      <c r="AQ53" s="316">
        <v>10.4</v>
      </c>
      <c r="AR53" s="317">
        <v>41.1</v>
      </c>
    </row>
    <row r="54" spans="1:44" x14ac:dyDescent="0.15">
      <c r="A54" s="247"/>
      <c r="AK54" s="318"/>
      <c r="AL54" s="319" t="s">
        <v>518</v>
      </c>
      <c r="AM54" s="320">
        <v>489154</v>
      </c>
      <c r="AN54" s="321">
        <v>64413</v>
      </c>
      <c r="AO54" s="322">
        <v>80.2</v>
      </c>
      <c r="AP54" s="323">
        <v>70652</v>
      </c>
      <c r="AQ54" s="324">
        <v>3.1</v>
      </c>
      <c r="AR54" s="325">
        <v>77.099999999999994</v>
      </c>
    </row>
    <row r="55" spans="1:44" x14ac:dyDescent="0.15">
      <c r="A55" s="247"/>
      <c r="AK55" s="303" t="s">
        <v>520</v>
      </c>
      <c r="AL55" s="304"/>
      <c r="AM55" s="312">
        <v>1681576</v>
      </c>
      <c r="AN55" s="313">
        <v>226231</v>
      </c>
      <c r="AO55" s="314">
        <v>176</v>
      </c>
      <c r="AP55" s="315">
        <v>146367</v>
      </c>
      <c r="AQ55" s="316">
        <v>5.8</v>
      </c>
      <c r="AR55" s="317">
        <v>170.2</v>
      </c>
    </row>
    <row r="56" spans="1:44" x14ac:dyDescent="0.15">
      <c r="A56" s="247"/>
      <c r="AK56" s="318"/>
      <c r="AL56" s="319" t="s">
        <v>518</v>
      </c>
      <c r="AM56" s="320">
        <v>1563541</v>
      </c>
      <c r="AN56" s="321">
        <v>210351</v>
      </c>
      <c r="AO56" s="322">
        <v>226.6</v>
      </c>
      <c r="AP56" s="323">
        <v>79441</v>
      </c>
      <c r="AQ56" s="324">
        <v>12.4</v>
      </c>
      <c r="AR56" s="325">
        <v>214.2</v>
      </c>
    </row>
    <row r="57" spans="1:44" x14ac:dyDescent="0.15">
      <c r="A57" s="247"/>
      <c r="AK57" s="303" t="s">
        <v>521</v>
      </c>
      <c r="AL57" s="304"/>
      <c r="AM57" s="312">
        <v>684826</v>
      </c>
      <c r="AN57" s="313">
        <v>94550</v>
      </c>
      <c r="AO57" s="314">
        <v>-58.2</v>
      </c>
      <c r="AP57" s="315">
        <v>165181</v>
      </c>
      <c r="AQ57" s="316">
        <v>12.9</v>
      </c>
      <c r="AR57" s="317">
        <v>-71.099999999999994</v>
      </c>
    </row>
    <row r="58" spans="1:44" x14ac:dyDescent="0.15">
      <c r="A58" s="247"/>
      <c r="AK58" s="318"/>
      <c r="AL58" s="319" t="s">
        <v>518</v>
      </c>
      <c r="AM58" s="320">
        <v>584866</v>
      </c>
      <c r="AN58" s="321">
        <v>80749</v>
      </c>
      <c r="AO58" s="322">
        <v>-61.6</v>
      </c>
      <c r="AP58" s="323">
        <v>82246</v>
      </c>
      <c r="AQ58" s="324">
        <v>3.5</v>
      </c>
      <c r="AR58" s="325">
        <v>-65.099999999999994</v>
      </c>
    </row>
    <row r="59" spans="1:44" x14ac:dyDescent="0.15">
      <c r="A59" s="247"/>
      <c r="AK59" s="303" t="s">
        <v>522</v>
      </c>
      <c r="AL59" s="304"/>
      <c r="AM59" s="312">
        <v>617160</v>
      </c>
      <c r="AN59" s="313">
        <v>87243</v>
      </c>
      <c r="AO59" s="314">
        <v>-7.7</v>
      </c>
      <c r="AP59" s="315">
        <v>166234</v>
      </c>
      <c r="AQ59" s="316">
        <v>0.6</v>
      </c>
      <c r="AR59" s="317">
        <v>-8.3000000000000007</v>
      </c>
    </row>
    <row r="60" spans="1:44" x14ac:dyDescent="0.15">
      <c r="A60" s="247"/>
      <c r="AK60" s="318"/>
      <c r="AL60" s="319" t="s">
        <v>518</v>
      </c>
      <c r="AM60" s="320">
        <v>442620</v>
      </c>
      <c r="AN60" s="321">
        <v>62570</v>
      </c>
      <c r="AO60" s="322">
        <v>-22.5</v>
      </c>
      <c r="AP60" s="323">
        <v>89789</v>
      </c>
      <c r="AQ60" s="324">
        <v>9.1999999999999993</v>
      </c>
      <c r="AR60" s="325">
        <v>-31.7</v>
      </c>
    </row>
    <row r="61" spans="1:44" x14ac:dyDescent="0.15">
      <c r="A61" s="247"/>
      <c r="AK61" s="303" t="s">
        <v>523</v>
      </c>
      <c r="AL61" s="326"/>
      <c r="AM61" s="312">
        <v>804941</v>
      </c>
      <c r="AN61" s="313">
        <v>108813</v>
      </c>
      <c r="AO61" s="314">
        <v>29.3</v>
      </c>
      <c r="AP61" s="315">
        <v>148315</v>
      </c>
      <c r="AQ61" s="327">
        <v>3.2</v>
      </c>
      <c r="AR61" s="317">
        <v>26.1</v>
      </c>
    </row>
    <row r="62" spans="1:44" x14ac:dyDescent="0.15">
      <c r="A62" s="247"/>
      <c r="AK62" s="318"/>
      <c r="AL62" s="319" t="s">
        <v>518</v>
      </c>
      <c r="AM62" s="320">
        <v>671394</v>
      </c>
      <c r="AN62" s="321">
        <v>90766</v>
      </c>
      <c r="AO62" s="322">
        <v>50.5</v>
      </c>
      <c r="AP62" s="323">
        <v>78129</v>
      </c>
      <c r="AQ62" s="324">
        <v>2</v>
      </c>
      <c r="AR62" s="325">
        <v>48.5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SU33inSF1hWN+CoWfkJS+XWJLnA11kt0TH/4uu4327bexW2BUQiBNaNVnc9KPZCC1+KGxSBAZybZ89xHdZ/uA==" saltValue="bPZnu0j+x/GK+ZvD3HH3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6b5IFSgJMN4Pl6Y5clBB3vg5Bs6DvlgJraClAxmx+lWu+Qu1LLGSUyxc7Ew5DFYKNK4esX7ZEW3KbLKJu5RZ9A==" saltValue="7E8SRYQgxUO1OyjXrZuD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fJPRXrI1ndx3NLonb+Y4H/haNLrdnUCw7QLalk9E5fZ9Sit9BCf7zhefs/VObAppgSN0gB8wyjyjJqHkQKxzlw==" saltValue="Nj5aoC3RGnX0/tIvMVJHc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36.72</v>
      </c>
      <c r="G47" s="12">
        <v>38.090000000000003</v>
      </c>
      <c r="H47" s="12">
        <v>39.54</v>
      </c>
      <c r="I47" s="12">
        <v>32.020000000000003</v>
      </c>
      <c r="J47" s="13">
        <v>31.03</v>
      </c>
    </row>
    <row r="48" spans="2:10" ht="57.75" customHeight="1" x14ac:dyDescent="0.15">
      <c r="B48" s="14"/>
      <c r="C48" s="1128" t="s">
        <v>4</v>
      </c>
      <c r="D48" s="1128"/>
      <c r="E48" s="1129"/>
      <c r="F48" s="15">
        <v>7.77</v>
      </c>
      <c r="G48" s="16">
        <v>6.23</v>
      </c>
      <c r="H48" s="16">
        <v>8.91</v>
      </c>
      <c r="I48" s="16">
        <v>4.3</v>
      </c>
      <c r="J48" s="17">
        <v>8.5399999999999991</v>
      </c>
    </row>
    <row r="49" spans="2:10" ht="57.75" customHeight="1" thickBot="1" x14ac:dyDescent="0.2">
      <c r="B49" s="18"/>
      <c r="C49" s="1130" t="s">
        <v>5</v>
      </c>
      <c r="D49" s="1130"/>
      <c r="E49" s="1131"/>
      <c r="F49" s="19">
        <v>11.42</v>
      </c>
      <c r="G49" s="20">
        <v>2.68</v>
      </c>
      <c r="H49" s="20">
        <v>2.0299999999999998</v>
      </c>
      <c r="I49" s="20" t="s">
        <v>530</v>
      </c>
      <c r="J49" s="21">
        <v>4.0999999999999996</v>
      </c>
    </row>
    <row r="50" spans="2:10" x14ac:dyDescent="0.15"/>
  </sheetData>
  <sheetProtection algorithmName="SHA-512" hashValue="8+IuhpamCd1ceARJpY7PPhP1JxaQTuTDel4FdaijQuNyjSOPgLtXdd3rcqB3SfEl3UU1QlK6nsLBRHk4m1cZNw==" saltValue="FtC4ej/GreU8AvQNA6X0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s.kazato </cp:lastModifiedBy>
  <cp:lastPrinted>2026-03-19T04:51:57Z</cp:lastPrinted>
  <dcterms:created xsi:type="dcterms:W3CDTF">2026-02-23T05:46:51Z</dcterms:created>
  <dcterms:modified xsi:type="dcterms:W3CDTF">2026-03-27T01:00:18Z</dcterms:modified>
  <cp:category/>
</cp:coreProperties>
</file>